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artilhar Grupo Elite\Marketing\Arquivo Allan\Power BI\Elite\"/>
    </mc:Choice>
  </mc:AlternateContent>
  <xr:revisionPtr revIDLastSave="0" documentId="13_ncr:1_{DF9BB563-05FF-45A4-9BF3-965BDD243BE9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tasEliteComercia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68" i="1" l="1"/>
  <c r="N268" i="1"/>
  <c r="M268" i="1"/>
  <c r="L268" i="1"/>
  <c r="F268" i="1"/>
  <c r="O267" i="1"/>
  <c r="N267" i="1"/>
  <c r="M267" i="1"/>
  <c r="L267" i="1"/>
  <c r="F267" i="1"/>
  <c r="O266" i="1"/>
  <c r="N266" i="1"/>
  <c r="M266" i="1"/>
  <c r="L266" i="1"/>
  <c r="F266" i="1"/>
  <c r="O265" i="1"/>
  <c r="N265" i="1"/>
  <c r="M265" i="1"/>
  <c r="L265" i="1"/>
  <c r="F265" i="1"/>
  <c r="O264" i="1"/>
  <c r="N264" i="1"/>
  <c r="M264" i="1"/>
  <c r="L264" i="1"/>
  <c r="F264" i="1"/>
  <c r="O263" i="1" l="1"/>
  <c r="N263" i="1"/>
  <c r="M263" i="1"/>
  <c r="L263" i="1"/>
  <c r="F263" i="1"/>
  <c r="O262" i="1"/>
  <c r="N262" i="1"/>
  <c r="M262" i="1"/>
  <c r="L262" i="1"/>
  <c r="F262" i="1"/>
  <c r="O261" i="1"/>
  <c r="N261" i="1"/>
  <c r="M261" i="1"/>
  <c r="L261" i="1"/>
  <c r="F261" i="1"/>
  <c r="O260" i="1"/>
  <c r="N260" i="1"/>
  <c r="M260" i="1"/>
  <c r="L260" i="1"/>
  <c r="F260" i="1"/>
  <c r="O259" i="1"/>
  <c r="N259" i="1"/>
  <c r="M259" i="1"/>
  <c r="L259" i="1"/>
  <c r="F259" i="1"/>
  <c r="O258" i="1"/>
  <c r="N258" i="1"/>
  <c r="M258" i="1"/>
  <c r="L258" i="1"/>
  <c r="F258" i="1"/>
  <c r="F252" i="1" l="1"/>
  <c r="F253" i="1"/>
  <c r="F254" i="1"/>
  <c r="F255" i="1"/>
  <c r="F256" i="1"/>
  <c r="F257" i="1"/>
  <c r="O257" i="1"/>
  <c r="N257" i="1"/>
  <c r="M257" i="1"/>
  <c r="L257" i="1"/>
  <c r="O256" i="1"/>
  <c r="N256" i="1"/>
  <c r="M256" i="1"/>
  <c r="L256" i="1"/>
  <c r="O255" i="1"/>
  <c r="N255" i="1"/>
  <c r="M255" i="1"/>
  <c r="L255" i="1"/>
  <c r="O254" i="1"/>
  <c r="N254" i="1"/>
  <c r="M254" i="1"/>
  <c r="L254" i="1"/>
  <c r="O253" i="1"/>
  <c r="N253" i="1"/>
  <c r="M253" i="1"/>
  <c r="L253" i="1"/>
  <c r="O252" i="1"/>
  <c r="N252" i="1"/>
  <c r="M252" i="1"/>
  <c r="L252" i="1"/>
  <c r="O251" i="1"/>
  <c r="N251" i="1"/>
  <c r="M251" i="1"/>
  <c r="L251" i="1"/>
  <c r="F251" i="1"/>
  <c r="F245" i="1" l="1"/>
  <c r="F246" i="1"/>
  <c r="F247" i="1"/>
  <c r="F248" i="1"/>
  <c r="F249" i="1"/>
  <c r="F250" i="1"/>
  <c r="O250" i="1"/>
  <c r="N250" i="1"/>
  <c r="M250" i="1"/>
  <c r="L250" i="1"/>
  <c r="O249" i="1"/>
  <c r="N249" i="1"/>
  <c r="M249" i="1"/>
  <c r="L249" i="1"/>
  <c r="O248" i="1"/>
  <c r="N248" i="1"/>
  <c r="M248" i="1"/>
  <c r="L248" i="1"/>
  <c r="O247" i="1"/>
  <c r="N247" i="1"/>
  <c r="M247" i="1"/>
  <c r="L247" i="1"/>
  <c r="O246" i="1"/>
  <c r="N246" i="1"/>
  <c r="M246" i="1"/>
  <c r="L246" i="1"/>
  <c r="O245" i="1"/>
  <c r="N245" i="1"/>
  <c r="M245" i="1"/>
  <c r="L245" i="1"/>
  <c r="O244" i="1"/>
  <c r="N244" i="1"/>
  <c r="M244" i="1"/>
  <c r="L244" i="1"/>
  <c r="F244" i="1"/>
  <c r="O243" i="1"/>
  <c r="N243" i="1"/>
  <c r="M243" i="1"/>
  <c r="L243" i="1"/>
  <c r="F243" i="1"/>
  <c r="O242" i="1"/>
  <c r="N242" i="1"/>
  <c r="M242" i="1"/>
  <c r="L242" i="1"/>
  <c r="F242" i="1"/>
  <c r="O241" i="1"/>
  <c r="N241" i="1"/>
  <c r="M241" i="1"/>
  <c r="L241" i="1"/>
  <c r="F241" i="1"/>
  <c r="O240" i="1"/>
  <c r="N240" i="1"/>
  <c r="M240" i="1"/>
  <c r="L240" i="1"/>
  <c r="F240" i="1"/>
  <c r="O239" i="1"/>
  <c r="N239" i="1"/>
  <c r="M239" i="1"/>
  <c r="L239" i="1"/>
  <c r="F239" i="1"/>
  <c r="O238" i="1"/>
  <c r="N238" i="1"/>
  <c r="M238" i="1"/>
  <c r="L238" i="1"/>
  <c r="F238" i="1"/>
  <c r="O237" i="1"/>
  <c r="N237" i="1"/>
  <c r="M237" i="1"/>
  <c r="L237" i="1"/>
  <c r="F237" i="1"/>
  <c r="O236" i="1"/>
  <c r="N236" i="1"/>
  <c r="M236" i="1"/>
  <c r="L236" i="1"/>
  <c r="F236" i="1"/>
  <c r="O235" i="1"/>
  <c r="N235" i="1"/>
  <c r="M235" i="1"/>
  <c r="L235" i="1"/>
  <c r="F235" i="1"/>
  <c r="O234" i="1"/>
  <c r="N234" i="1"/>
  <c r="M234" i="1"/>
  <c r="L234" i="1"/>
  <c r="F234" i="1"/>
  <c r="O233" i="1"/>
  <c r="N233" i="1"/>
  <c r="M233" i="1"/>
  <c r="L233" i="1"/>
  <c r="F233" i="1"/>
  <c r="O232" i="1"/>
  <c r="N232" i="1"/>
  <c r="M232" i="1"/>
  <c r="L232" i="1"/>
  <c r="F232" i="1"/>
  <c r="O231" i="1"/>
  <c r="N231" i="1"/>
  <c r="M231" i="1"/>
  <c r="L231" i="1"/>
  <c r="F231" i="1"/>
  <c r="O230" i="1"/>
  <c r="N230" i="1"/>
  <c r="M230" i="1"/>
  <c r="L230" i="1"/>
  <c r="F23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" i="1"/>
  <c r="O229" i="1"/>
  <c r="N229" i="1"/>
  <c r="M229" i="1"/>
  <c r="L229" i="1"/>
  <c r="O228" i="1"/>
  <c r="N228" i="1"/>
  <c r="M228" i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N224" i="1"/>
  <c r="M224" i="1"/>
  <c r="L224" i="1"/>
  <c r="O223" i="1"/>
  <c r="N223" i="1"/>
  <c r="M223" i="1"/>
  <c r="L223" i="1"/>
  <c r="O222" i="1" l="1"/>
  <c r="N222" i="1"/>
  <c r="M222" i="1"/>
  <c r="L222" i="1"/>
  <c r="O221" i="1"/>
  <c r="N221" i="1"/>
  <c r="M221" i="1"/>
  <c r="L221" i="1"/>
  <c r="O220" i="1"/>
  <c r="N220" i="1"/>
  <c r="M220" i="1"/>
  <c r="L220" i="1"/>
  <c r="O219" i="1"/>
  <c r="N219" i="1"/>
  <c r="M219" i="1"/>
  <c r="L219" i="1"/>
  <c r="O218" i="1"/>
  <c r="N218" i="1"/>
  <c r="M218" i="1"/>
  <c r="L218" i="1"/>
  <c r="O217" i="1"/>
  <c r="N217" i="1"/>
  <c r="M217" i="1"/>
  <c r="L217" i="1"/>
  <c r="O216" i="1"/>
  <c r="N216" i="1"/>
  <c r="M216" i="1"/>
  <c r="L216" i="1"/>
  <c r="O215" i="1"/>
  <c r="N215" i="1"/>
  <c r="M215" i="1"/>
  <c r="L215" i="1"/>
  <c r="O214" i="1"/>
  <c r="N214" i="1"/>
  <c r="M214" i="1"/>
  <c r="L214" i="1"/>
  <c r="O213" i="1"/>
  <c r="N213" i="1"/>
  <c r="M213" i="1"/>
  <c r="L213" i="1"/>
  <c r="O212" i="1"/>
  <c r="N212" i="1"/>
  <c r="M212" i="1"/>
  <c r="L212" i="1"/>
  <c r="O211" i="1"/>
  <c r="N211" i="1"/>
  <c r="M211" i="1"/>
  <c r="L211" i="1"/>
  <c r="O210" i="1"/>
  <c r="N210" i="1"/>
  <c r="M210" i="1"/>
  <c r="L210" i="1"/>
  <c r="O209" i="1"/>
  <c r="N209" i="1"/>
  <c r="M209" i="1"/>
  <c r="L209" i="1"/>
  <c r="O208" i="1"/>
  <c r="N208" i="1"/>
  <c r="M208" i="1"/>
  <c r="L208" i="1"/>
  <c r="O207" i="1"/>
  <c r="N207" i="1"/>
  <c r="M207" i="1"/>
  <c r="L207" i="1"/>
  <c r="O206" i="1"/>
  <c r="N206" i="1"/>
  <c r="M206" i="1"/>
  <c r="L206" i="1"/>
  <c r="O205" i="1"/>
  <c r="N205" i="1"/>
  <c r="M205" i="1"/>
  <c r="L205" i="1"/>
  <c r="O204" i="1"/>
  <c r="N204" i="1"/>
  <c r="M204" i="1"/>
  <c r="L204" i="1"/>
  <c r="O203" i="1"/>
  <c r="N203" i="1"/>
  <c r="M203" i="1"/>
  <c r="L203" i="1"/>
  <c r="O202" i="1"/>
  <c r="N202" i="1"/>
  <c r="M202" i="1"/>
  <c r="L202" i="1"/>
  <c r="O201" i="1"/>
  <c r="N201" i="1"/>
  <c r="M201" i="1"/>
  <c r="L201" i="1"/>
  <c r="O200" i="1"/>
  <c r="N200" i="1"/>
  <c r="M200" i="1"/>
  <c r="L200" i="1"/>
  <c r="O199" i="1"/>
  <c r="N199" i="1"/>
  <c r="M199" i="1"/>
  <c r="L199" i="1"/>
  <c r="O198" i="1"/>
  <c r="N198" i="1"/>
  <c r="M198" i="1"/>
  <c r="L198" i="1"/>
  <c r="O197" i="1"/>
  <c r="N197" i="1"/>
  <c r="M197" i="1"/>
  <c r="L197" i="1"/>
  <c r="O196" i="1"/>
  <c r="N196" i="1"/>
  <c r="M196" i="1"/>
  <c r="L196" i="1"/>
  <c r="O195" i="1"/>
  <c r="N195" i="1"/>
  <c r="M195" i="1"/>
  <c r="L195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N189" i="1"/>
  <c r="M189" i="1"/>
  <c r="L189" i="1"/>
  <c r="O188" i="1"/>
  <c r="N188" i="1"/>
  <c r="M188" i="1"/>
  <c r="L188" i="1"/>
  <c r="O187" i="1"/>
  <c r="N187" i="1"/>
  <c r="M187" i="1"/>
  <c r="L187" i="1"/>
  <c r="O186" i="1"/>
  <c r="N186" i="1"/>
  <c r="M186" i="1"/>
  <c r="L186" i="1"/>
  <c r="O185" i="1"/>
  <c r="N185" i="1"/>
  <c r="M185" i="1"/>
  <c r="L185" i="1"/>
  <c r="O184" i="1"/>
  <c r="N184" i="1"/>
  <c r="M184" i="1"/>
  <c r="L184" i="1"/>
  <c r="O183" i="1"/>
  <c r="N183" i="1"/>
  <c r="M183" i="1"/>
  <c r="L183" i="1"/>
  <c r="O182" i="1"/>
  <c r="N182" i="1"/>
  <c r="M182" i="1"/>
  <c r="L182" i="1"/>
  <c r="O181" i="1"/>
  <c r="N181" i="1"/>
  <c r="M181" i="1"/>
  <c r="L181" i="1"/>
  <c r="O180" i="1"/>
  <c r="N180" i="1"/>
  <c r="M180" i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6" i="1"/>
  <c r="N176" i="1"/>
  <c r="M176" i="1"/>
  <c r="L176" i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O171" i="1"/>
  <c r="N171" i="1"/>
  <c r="M171" i="1"/>
  <c r="L171" i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O164" i="1"/>
  <c r="N164" i="1"/>
  <c r="M164" i="1"/>
  <c r="L164" i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O158" i="1"/>
  <c r="N158" i="1"/>
  <c r="M158" i="1"/>
  <c r="L158" i="1"/>
  <c r="O157" i="1"/>
  <c r="N157" i="1"/>
  <c r="M157" i="1"/>
  <c r="L157" i="1"/>
  <c r="O156" i="1"/>
  <c r="N156" i="1"/>
  <c r="M156" i="1"/>
  <c r="L156" i="1"/>
  <c r="O155" i="1"/>
  <c r="N155" i="1"/>
  <c r="M155" i="1"/>
  <c r="L155" i="1"/>
  <c r="O154" i="1"/>
  <c r="N154" i="1"/>
  <c r="M154" i="1"/>
  <c r="L154" i="1"/>
  <c r="O153" i="1"/>
  <c r="N153" i="1"/>
  <c r="M153" i="1"/>
  <c r="L153" i="1"/>
  <c r="O152" i="1"/>
  <c r="N152" i="1"/>
  <c r="M152" i="1"/>
  <c r="L152" i="1"/>
  <c r="O151" i="1"/>
  <c r="N151" i="1"/>
  <c r="M151" i="1"/>
  <c r="L151" i="1"/>
  <c r="O150" i="1"/>
  <c r="N150" i="1"/>
  <c r="M150" i="1"/>
  <c r="L150" i="1"/>
  <c r="O149" i="1"/>
  <c r="N149" i="1"/>
  <c r="M149" i="1"/>
  <c r="L149" i="1"/>
  <c r="O148" i="1"/>
  <c r="N148" i="1"/>
  <c r="M148" i="1"/>
  <c r="L148" i="1"/>
  <c r="O147" i="1"/>
  <c r="N147" i="1"/>
  <c r="M147" i="1"/>
  <c r="L147" i="1"/>
  <c r="O146" i="1"/>
  <c r="N146" i="1"/>
  <c r="M146" i="1"/>
  <c r="L146" i="1"/>
  <c r="O145" i="1"/>
  <c r="N145" i="1"/>
  <c r="M145" i="1"/>
  <c r="L145" i="1"/>
  <c r="O144" i="1"/>
  <c r="N144" i="1"/>
  <c r="M144" i="1"/>
  <c r="L144" i="1"/>
  <c r="O143" i="1"/>
  <c r="N143" i="1"/>
  <c r="M143" i="1"/>
  <c r="L143" i="1"/>
  <c r="O142" i="1"/>
  <c r="N142" i="1"/>
  <c r="M142" i="1"/>
  <c r="L142" i="1"/>
  <c r="O141" i="1"/>
  <c r="N141" i="1"/>
  <c r="M141" i="1"/>
  <c r="L141" i="1"/>
  <c r="O140" i="1"/>
  <c r="N140" i="1"/>
  <c r="M140" i="1"/>
  <c r="L140" i="1"/>
  <c r="O139" i="1"/>
  <c r="N139" i="1"/>
  <c r="M139" i="1"/>
  <c r="L139" i="1"/>
  <c r="O138" i="1"/>
  <c r="N138" i="1"/>
  <c r="M138" i="1"/>
  <c r="L138" i="1"/>
  <c r="O137" i="1"/>
  <c r="N137" i="1"/>
  <c r="M137" i="1"/>
  <c r="L137" i="1"/>
  <c r="N136" i="1"/>
  <c r="K110" i="1"/>
  <c r="O110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69" i="1"/>
  <c r="O69" i="1" s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69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M110" i="1" l="1"/>
  <c r="L110" i="1"/>
  <c r="N110" i="1"/>
  <c r="O136" i="1"/>
  <c r="L136" i="1"/>
  <c r="M136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3" i="1"/>
  <c r="L2" i="1"/>
</calcChain>
</file>

<file path=xl/sharedStrings.xml><?xml version="1.0" encoding="utf-8"?>
<sst xmlns="http://schemas.openxmlformats.org/spreadsheetml/2006/main" count="339" uniqueCount="41">
  <si>
    <t>CODRCA</t>
  </si>
  <si>
    <t>VALMETSUB</t>
  </si>
  <si>
    <t>NUMMES</t>
  </si>
  <si>
    <t>VALPOSCLI</t>
  </si>
  <si>
    <t>ANOMES</t>
  </si>
  <si>
    <t>NUMANO</t>
  </si>
  <si>
    <t>VALMETFAT</t>
  </si>
  <si>
    <t>MES</t>
  </si>
  <si>
    <t>NOVEMBRO</t>
  </si>
  <si>
    <t>OUTUBRO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</si>
  <si>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</si>
  <si>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</si>
  <si>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</si>
  <si>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</si>
  <si>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</si>
  <si>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</si>
  <si>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</si>
  <si>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</si>
  <si>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</si>
  <si>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DEZEMBRO</t>
  </si>
  <si>
    <t>Meta85Percent</t>
  </si>
  <si>
    <t>Meta95Percent</t>
  </si>
  <si>
    <t>Meta100Percent</t>
  </si>
  <si>
    <t>Meta110Percent</t>
  </si>
  <si>
    <t>VALMETCLINOV</t>
  </si>
  <si>
    <t>NOMRCA</t>
  </si>
  <si>
    <t>MARISTELA MARIA MARTINS IMMESE</t>
  </si>
  <si>
    <t>GABRIEL - MG</t>
  </si>
  <si>
    <t>CAROL - 12%</t>
  </si>
  <si>
    <t>HELENA - 12%</t>
  </si>
  <si>
    <t>JULIA - 7%</t>
  </si>
  <si>
    <t>HENRIQUE - 7%</t>
  </si>
  <si>
    <t>MARCUS VINICIUS - MG</t>
  </si>
  <si>
    <t>ASSISTENTE - CENTRO OESTE 7%</t>
  </si>
  <si>
    <t>VALERIA - MG</t>
  </si>
  <si>
    <t>MESABREV</t>
  </si>
  <si>
    <t>RICHARD - 7%</t>
  </si>
  <si>
    <t>VALMETORC</t>
  </si>
  <si>
    <t>TAXFAT</t>
  </si>
  <si>
    <t>RICHARD - MG</t>
  </si>
  <si>
    <t>ALINE - 7%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</si>
</sst>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2" fontId="0" fillId="0" borderId="0" xfId="42" applyNumberFormat="1" applyFont="1"/>
    <xf numFmtId="0" fontId="0" fillId="0" borderId="0" xfId="42" applyNumberFormat="1" applyFont="1"/>
    <xf numFmtId="0" fontId="0" fillId="33" borderId="0" xfId="0" applyFill="1"/>
    <xf numFmtId="0" fontId="0" fillId="33" borderId="0" xfId="42" applyNumberFormat="1" applyFont="1" applyFill="1"/>
    <xf numFmtId="2" fontId="0" fillId="33" borderId="0" xfId="42" applyNumberFormat="1" applyFont="1" applyFill="1"/>
    <xf numFmtId="2" fontId="0" fillId="0" borderId="0" xfId="0" applyNumberFormat="1"/>
    <xf numFmtId="0" fontId="0" fillId="34" borderId="0" xfId="0" applyFill="1"/>
    <xf numFmtId="0" fontId="0" fillId="34" borderId="0" xfId="42" applyNumberFormat="1" applyFont="1" applyFill="1"/>
    <xf numFmtId="2" fontId="0" fillId="34" borderId="0" xfId="42" applyNumberFormat="1" applyFont="1" applyFill="1"/>
    <xf numFmtId="2" fontId="0" fillId="34" borderId="0" xfId="0" applyNumberFormat="1" applyFill="1"/>
    <xf numFmtId="0" fontId="0" fillId="35" borderId="0" xfId="0" applyFill="1"/>
    <xf numFmtId="0" fontId="0" fillId="35" borderId="0" xfId="42" applyNumberFormat="1" applyFont="1" applyFill="1"/>
    <xf numFmtId="2" fontId="0" fillId="35" borderId="0" xfId="42" applyNumberFormat="1" applyFont="1" applyFill="1"/>
    <xf numFmtId="2" fontId="0" fillId="35" borderId="0" xfId="0" applyNumberFormat="1" applyFill="1"/>
    <xf numFmtId="0" fontId="0" fillId="36" borderId="0" xfId="0" applyFill="1"/>
    <xf numFmtId="0" fontId="0" fillId="36" borderId="0" xfId="42" applyNumberFormat="1" applyFont="1" applyFill="1"/>
    <xf numFmtId="2" fontId="0" fillId="36" borderId="0" xfId="42" applyNumberFormat="1" applyFont="1" applyFill="1"/>
    <xf numFmtId="2" fontId="0" fillId="36" borderId="0" xfId="0" applyNumberFormat="1" applyFill="1"/>
    <xf numFmtId="0" fontId="0" fillId="37" borderId="0" xfId="0" applyFill="1"/>
    <xf numFmtId="0" fontId="0" fillId="37" borderId="0" xfId="42" applyNumberFormat="1" applyFont="1" applyFill="1"/>
    <xf numFmtId="2" fontId="0" fillId="37" borderId="0" xfId="42" applyNumberFormat="1" applyFont="1" applyFill="1"/>
    <xf numFmtId="2" fontId="0" fillId="37" borderId="0" xfId="0" applyNumberFormat="1" applyFill="1"/>
    <xf numFmtId="0" fontId="0" fillId="38" borderId="0" xfId="0" applyFill="1"/>
    <xf numFmtId="0" fontId="0" fillId="38" borderId="0" xfId="42" applyNumberFormat="1" applyFont="1" applyFill="1"/>
    <xf numFmtId="2" fontId="0" fillId="38" borderId="0" xfId="42" applyNumberFormat="1" applyFont="1" applyFill="1"/>
    <xf numFmtId="2" fontId="0" fillId="38" borderId="0" xfId="0" applyNumberFormat="1" applyFill="1"/>
    <xf numFmtId="0" fontId="0" fillId="0" borderId="0" xfId="42" applyNumberFormat="1" applyFont="1" applyFill="1"/>
    <xf numFmtId="2" fontId="0" fillId="0" borderId="0" xfId="42" applyNumberFormat="1" applyFont="1" applyFill="1"/>
    <xf numFmtId="0" fontId="0" fillId="39" borderId="0" xfId="0" applyFill="1"/>
    <xf numFmtId="0" fontId="0" fillId="39" borderId="0" xfId="42" applyNumberFormat="1" applyFont="1" applyFill="1"/>
    <xf numFmtId="2" fontId="0" fillId="39" borderId="0" xfId="42" applyNumberFormat="1" applyFont="1" applyFill="1"/>
    <xf numFmtId="2" fontId="0" fillId="39" borderId="0" xfId="0" applyNumberFormat="1" applyFill="1"/>
    <xf numFmtId="0" fontId="0" fillId="40" borderId="0" xfId="0" applyFill="1"/>
    <xf numFmtId="0" fontId="0" fillId="40" borderId="0" xfId="42" applyNumberFormat="1" applyFont="1" applyFill="1"/>
    <xf numFmtId="2" fontId="0" fillId="40" borderId="0" xfId="42" applyNumberFormat="1" applyFont="1" applyFill="1"/>
    <xf numFmtId="2" fontId="0" fillId="40" borderId="0" xfId="0" applyNumberFormat="1" applyFill="1"/>
    <xf numFmtId="0" fontId="0" fillId="41" borderId="0" xfId="0" applyFill="1"/>
    <xf numFmtId="2" fontId="0" fillId="41" borderId="0" xfId="42" applyNumberFormat="1" applyFont="1" applyFill="1"/>
    <xf numFmtId="2" fontId="0" fillId="41" borderId="0" xfId="0" applyNumberFormat="1" applyFill="1"/>
    <xf numFmtId="0" fontId="0" fillId="42" borderId="0" xfId="0" applyFill="1"/>
    <xf numFmtId="2" fontId="0" fillId="42" borderId="0" xfId="42" applyNumberFormat="1" applyFont="1" applyFill="1"/>
    <xf numFmtId="2" fontId="0" fillId="42" borderId="0" xfId="0" applyNumberFormat="1" applyFill="1"/>
    <xf numFmtId="0" fontId="0" fillId="41" borderId="0" xfId="0" applyFont="1" applyFill="1"/>
    <xf numFmtId="0" fontId="0" fillId="41" borderId="0" xfId="42" applyNumberFormat="1" applyFont="1" applyFill="1"/>
    <xf numFmtId="0" fontId="0" fillId="42" borderId="0" xfId="0" applyFont="1" applyFill="1"/>
    <xf numFmtId="0" fontId="0" fillId="42" borderId="0" xfId="42" applyNumberFormat="1" applyFont="1" applyFill="1"/>
    <xf numFmtId="0" fontId="0" fillId="43" borderId="0" xfId="0" applyFill="1"/>
    <xf numFmtId="0" fontId="0" fillId="43" borderId="0" xfId="0" applyFont="1" applyFill="1"/>
    <xf numFmtId="0" fontId="0" fillId="43" borderId="0" xfId="42" applyNumberFormat="1" applyFont="1" applyFill="1"/>
    <xf numFmtId="2" fontId="0" fillId="43" borderId="0" xfId="42" applyNumberFormat="1" applyFont="1" applyFill="1"/>
    <xf numFmtId="2" fontId="0" fillId="43" borderId="0" xfId="0" applyNumberFormat="1" applyFill="1"/>
    <xf numFmtId="0" fontId="0" fillId="44" borderId="0" xfId="0" applyFill="1"/>
    <xf numFmtId="0" fontId="0" fillId="44" borderId="0" xfId="0" applyFont="1" applyFill="1"/>
    <xf numFmtId="0" fontId="0" fillId="44" borderId="0" xfId="42" applyNumberFormat="1" applyFont="1" applyFill="1"/>
    <xf numFmtId="2" fontId="0" fillId="44" borderId="0" xfId="42" applyNumberFormat="1" applyFont="1" applyFill="1"/>
    <xf numFmtId="2" fontId="0" fillId="44" borderId="0" xfId="0" applyNumberFormat="1" applyFill="1"/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[0] 2" xfId="45" xr:uid="{387E6B4E-3E72-481A-B266-2D1382D1C335}"/>
    <cellStyle name="Moeda 2" xfId="45" xr:uid="{3F454629-F8AD-4A8A-B647-96DFF6A045BB}"/>
    <cellStyle name="Moeda 3" xfId="46" xr:uid="{A66947B7-1252-4A7A-857E-CD6E6ED8FC32}"/>
    <cellStyle name="Moeda 4" xfId="47" xr:uid="{695CF70C-A9FF-4B84-9106-E1264BC8A170}"/>
    <cellStyle name="Neutro" xfId="8" builtinId="28" customBuiltin="1"/>
    <cellStyle name="Normal" xfId="0" builtinId="0"/>
    <cellStyle name="Normal 2" xfId="44" xr:uid="{FD8C5F8C-8AAC-4964-A32E-69CDC6009DA1}"/>
    <cellStyle name="Nota" xfId="15" builtinId="10" customBuiltin="1"/>
    <cellStyle name="Porcentagem 2" xfId="45" xr:uid="{9D969E9F-AC80-42D9-940A-C89F2567972C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7D048A51-5C1A-4ADF-821D-EE7C8686F6E9}"/>
    <cellStyle name="Vírgula 3" xfId="43" xr:uid="{9617AC46-0F6F-4350-894C-8112D265352F}"/>
  </cellStyles>
  <dxfs count="0"/>
  <tableStyles count="1" defaultTableStyle="TableStyleMedium2" defaultPivotStyle="PivotStyleLight16">
    <tableStyle name="Invisible" pivot="0" table="0" count="0" xr9:uid="{94F4446F-20A2-40D1-8FBA-4D367C0EF2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8"/>
  <sheetViews>
    <sheetView tabSelected="1" workbookViewId="0">
      <pane ySplit="1" topLeftCell="A256" activePane="bottomLeft" state="frozen"/>
      <selection pane="bottomLeft" activeCell="H266" sqref="H266"/>
    </sheetView>
  </sheetViews>
  <sheetFormatPr defaultRowHeight="15" x14ac:dyDescent="0.25"/>
  <cols>
    <col min="1" max="1" width="8.42578125" customWidth="1"/>
    <col min="2" max="2" width="34.140625" bestFit="1" customWidth="1"/>
    <col min="3" max="3" width="9.140625" bestFit="1" customWidth="1"/>
    <col min="4" max="4" width="9.5703125" bestFit="1" customWidth="1"/>
    <col min="5" max="5" width="11.5703125" bestFit="1" customWidth="1"/>
    <col min="6" max="6" width="11.5703125" customWidth="1"/>
    <col min="7" max="7" width="8.85546875" bestFit="1" customWidth="1"/>
    <col min="8" max="8" width="11.5703125" bestFit="1" customWidth="1"/>
    <col min="9" max="9" width="10.5703125" bestFit="1" customWidth="1"/>
    <col min="10" max="10" width="14.85546875" style="2" bestFit="1" customWidth="1"/>
    <col min="11" max="11" width="16.28515625" style="1" customWidth="1"/>
    <col min="12" max="12" width="23.42578125" customWidth="1"/>
    <col min="13" max="13" width="20.42578125" customWidth="1"/>
    <col min="14" max="15" width="15.5703125" bestFit="1" customWidth="1"/>
    <col min="16" max="16" width="16.5703125" customWidth="1"/>
    <col min="17" max="17" width="13.7109375" customWidth="1"/>
  </cols>
  <sheetData>
    <row r="1" spans="1:17" x14ac:dyDescent="0.25">
      <c r="A1" t="s">
        <v>0</v>
      </c>
      <c r="B1" t="s">
        <v>25</v>
      </c>
      <c r="C1" t="s">
        <v>2</v>
      </c>
      <c r="D1" t="s">
        <v>5</v>
      </c>
      <c r="E1" t="s">
        <v>7</v>
      </c>
      <c r="F1" t="s">
        <v>35</v>
      </c>
      <c r="G1" t="s">
        <v>4</v>
      </c>
      <c r="H1" t="s">
        <v>1</v>
      </c>
      <c r="I1" t="s">
        <v>3</v>
      </c>
      <c r="J1" s="2" t="s">
        <v>37</v>
      </c>
      <c r="K1" s="1" t="s">
        <v>6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38</v>
      </c>
    </row>
    <row r="2" spans="1:17" x14ac:dyDescent="0.25">
      <c r="A2" s="3">
        <v>5</v>
      </c>
      <c r="B2" s="3"/>
      <c r="C2" s="3">
        <v>1</v>
      </c>
      <c r="D2" s="3">
        <v>2023</v>
      </c>
      <c r="E2" s="3" t="s">
        <v>10</v>
      </c>
      <c r="F2" t="str">
        <f>LEFT(E2,3)</f>
        <v>JAN</v>
      </c>
      <c r="G2" s="3">
        <v>202301</v>
      </c>
      <c r="H2" s="3">
        <v>73</v>
      </c>
      <c r="I2" s="3">
        <v>110</v>
      </c>
      <c r="J2" s="4">
        <v>20</v>
      </c>
      <c r="K2" s="5">
        <v>426094</v>
      </c>
      <c r="L2" s="3">
        <f>K2*0.85</f>
        <v>362179.89999999997</v>
      </c>
      <c r="M2" s="3">
        <f>K2*0.95</f>
        <v>404789.3</v>
      </c>
      <c r="N2" s="3">
        <f>K2*1</f>
        <v>426094</v>
      </c>
      <c r="O2" s="3">
        <f>K2*1.1</f>
        <v>468703.4</v>
      </c>
    </row>
    <row r="3" spans="1:17" x14ac:dyDescent="0.25">
      <c r="A3" s="3">
        <v>50</v>
      </c>
      <c r="B3" s="3"/>
      <c r="C3" s="3">
        <v>1</v>
      </c>
      <c r="D3" s="3">
        <v>2023</v>
      </c>
      <c r="E3" s="3" t="s">
        <v>10</v>
      </c>
      <c r="F3" t="str">
        <f t="shared" ref="F3:F66" si="0">LEFT(E3,3)</f>
        <v>JAN</v>
      </c>
      <c r="G3" s="3">
        <v>202301</v>
      </c>
      <c r="H3" s="3">
        <v>66</v>
      </c>
      <c r="I3" s="3">
        <v>67</v>
      </c>
      <c r="J3" s="4">
        <v>20</v>
      </c>
      <c r="K3" s="5">
        <v>38508.973337078831</v>
      </c>
      <c r="L3" s="3">
        <f>K3*0.85</f>
        <v>32732.627336517005</v>
      </c>
      <c r="M3" s="3">
        <f t="shared" ref="M3:M61" si="1">K3*0.95</f>
        <v>36583.524670224884</v>
      </c>
      <c r="N3" s="3">
        <f t="shared" ref="N3:N61" si="2">K3*1</f>
        <v>38508.973337078831</v>
      </c>
      <c r="O3" s="3">
        <f t="shared" ref="O3:O61" si="3">K3*1.1</f>
        <v>42359.870670786717</v>
      </c>
    </row>
    <row r="4" spans="1:17" x14ac:dyDescent="0.25">
      <c r="A4" s="3">
        <v>105</v>
      </c>
      <c r="B4" s="3"/>
      <c r="C4" s="3">
        <v>1</v>
      </c>
      <c r="D4" s="3">
        <v>2023</v>
      </c>
      <c r="E4" s="3" t="s">
        <v>10</v>
      </c>
      <c r="F4" t="str">
        <f t="shared" si="0"/>
        <v>JAN</v>
      </c>
      <c r="G4" s="3">
        <v>202301</v>
      </c>
      <c r="H4" s="3">
        <v>66</v>
      </c>
      <c r="I4" s="3">
        <v>67</v>
      </c>
      <c r="J4" s="4">
        <v>20</v>
      </c>
      <c r="K4" s="5">
        <v>49201.141499999998</v>
      </c>
      <c r="L4" s="3">
        <f t="shared" ref="L4:L61" si="4">K4*0.85</f>
        <v>41820.970275</v>
      </c>
      <c r="M4" s="3">
        <f t="shared" si="1"/>
        <v>46741.084424999994</v>
      </c>
      <c r="N4" s="3">
        <f t="shared" si="2"/>
        <v>49201.141499999998</v>
      </c>
      <c r="O4" s="3">
        <f t="shared" si="3"/>
        <v>54121.255649999999</v>
      </c>
    </row>
    <row r="5" spans="1:17" x14ac:dyDescent="0.25">
      <c r="A5" s="3">
        <v>114</v>
      </c>
      <c r="B5" s="3"/>
      <c r="C5" s="3">
        <v>1</v>
      </c>
      <c r="D5" s="3">
        <v>2023</v>
      </c>
      <c r="E5" s="3" t="s">
        <v>10</v>
      </c>
      <c r="F5" t="str">
        <f t="shared" si="0"/>
        <v>JAN</v>
      </c>
      <c r="G5" s="3">
        <v>202301</v>
      </c>
      <c r="H5" s="3">
        <v>66</v>
      </c>
      <c r="I5" s="3">
        <v>67</v>
      </c>
      <c r="J5" s="4">
        <v>20</v>
      </c>
      <c r="K5" s="5">
        <v>30248.695924655425</v>
      </c>
      <c r="L5" s="3">
        <f t="shared" si="4"/>
        <v>25711.391535957111</v>
      </c>
      <c r="M5" s="3">
        <f t="shared" si="1"/>
        <v>28736.261128422651</v>
      </c>
      <c r="N5" s="3">
        <f t="shared" si="2"/>
        <v>30248.695924655425</v>
      </c>
      <c r="O5" s="3">
        <f t="shared" si="3"/>
        <v>33273.565517120973</v>
      </c>
    </row>
    <row r="6" spans="1:17" x14ac:dyDescent="0.25">
      <c r="A6" s="3">
        <v>111</v>
      </c>
      <c r="B6" s="3"/>
      <c r="C6" s="3">
        <v>1</v>
      </c>
      <c r="D6" s="3">
        <v>2023</v>
      </c>
      <c r="E6" s="3" t="s">
        <v>10</v>
      </c>
      <c r="F6" t="str">
        <f t="shared" si="0"/>
        <v>JAN</v>
      </c>
      <c r="G6" s="3">
        <v>202301</v>
      </c>
      <c r="H6" s="3">
        <v>66</v>
      </c>
      <c r="I6" s="3">
        <v>67</v>
      </c>
      <c r="J6" s="4">
        <v>20</v>
      </c>
      <c r="K6" s="5">
        <v>24945.232377903838</v>
      </c>
      <c r="L6" s="3">
        <f t="shared" si="4"/>
        <v>21203.447521218262</v>
      </c>
      <c r="M6" s="3">
        <f t="shared" si="1"/>
        <v>23697.970759008644</v>
      </c>
      <c r="N6" s="3">
        <f t="shared" si="2"/>
        <v>24945.232377903838</v>
      </c>
      <c r="O6" s="3">
        <f t="shared" si="3"/>
        <v>27439.755615694223</v>
      </c>
    </row>
    <row r="7" spans="1:17" x14ac:dyDescent="0.25">
      <c r="A7" s="3">
        <v>5</v>
      </c>
      <c r="B7" s="3"/>
      <c r="C7" s="3">
        <v>2</v>
      </c>
      <c r="D7" s="3">
        <v>2023</v>
      </c>
      <c r="E7" s="3" t="s">
        <v>11</v>
      </c>
      <c r="F7" t="str">
        <f t="shared" si="0"/>
        <v>FEV</v>
      </c>
      <c r="G7" s="3">
        <v>202302</v>
      </c>
      <c r="H7" s="3">
        <v>73</v>
      </c>
      <c r="I7" s="3">
        <v>110</v>
      </c>
      <c r="J7" s="4">
        <v>20</v>
      </c>
      <c r="K7" s="5">
        <v>364567.5</v>
      </c>
      <c r="L7" s="3">
        <f t="shared" si="4"/>
        <v>309882.375</v>
      </c>
      <c r="M7" s="3">
        <f t="shared" si="1"/>
        <v>346339.125</v>
      </c>
      <c r="N7" s="3">
        <f t="shared" si="2"/>
        <v>364567.5</v>
      </c>
      <c r="O7" s="3">
        <f t="shared" si="3"/>
        <v>401024.25000000006</v>
      </c>
    </row>
    <row r="8" spans="1:17" x14ac:dyDescent="0.25">
      <c r="A8" s="3">
        <v>50</v>
      </c>
      <c r="B8" s="3"/>
      <c r="C8" s="3">
        <v>2</v>
      </c>
      <c r="D8" s="3">
        <v>2023</v>
      </c>
      <c r="E8" s="3" t="s">
        <v>11</v>
      </c>
      <c r="F8" t="str">
        <f t="shared" si="0"/>
        <v>FEV</v>
      </c>
      <c r="G8" s="3">
        <v>202302</v>
      </c>
      <c r="H8" s="3">
        <v>66</v>
      </c>
      <c r="I8" s="3">
        <v>67</v>
      </c>
      <c r="J8" s="4">
        <v>20</v>
      </c>
      <c r="K8" s="5">
        <v>193078.46755920563</v>
      </c>
      <c r="L8" s="3">
        <f t="shared" si="4"/>
        <v>164116.69742532479</v>
      </c>
      <c r="M8" s="3">
        <f t="shared" si="1"/>
        <v>183424.54418124535</v>
      </c>
      <c r="N8" s="3">
        <f t="shared" si="2"/>
        <v>193078.46755920563</v>
      </c>
      <c r="O8" s="3">
        <f t="shared" si="3"/>
        <v>212386.31431512622</v>
      </c>
    </row>
    <row r="9" spans="1:17" x14ac:dyDescent="0.25">
      <c r="A9" s="3">
        <v>105</v>
      </c>
      <c r="B9" s="3"/>
      <c r="C9" s="3">
        <v>2</v>
      </c>
      <c r="D9" s="3">
        <v>2023</v>
      </c>
      <c r="E9" s="3" t="s">
        <v>11</v>
      </c>
      <c r="F9" t="str">
        <f t="shared" si="0"/>
        <v>FEV</v>
      </c>
      <c r="G9" s="3">
        <v>202302</v>
      </c>
      <c r="H9" s="3">
        <v>66</v>
      </c>
      <c r="I9" s="3">
        <v>67</v>
      </c>
      <c r="J9" s="4">
        <v>20</v>
      </c>
      <c r="K9" s="5">
        <v>116682.78658137291</v>
      </c>
      <c r="L9" s="3">
        <f t="shared" si="4"/>
        <v>99180.368594166968</v>
      </c>
      <c r="M9" s="3">
        <f t="shared" si="1"/>
        <v>110848.64725230426</v>
      </c>
      <c r="N9" s="3">
        <f t="shared" si="2"/>
        <v>116682.78658137291</v>
      </c>
      <c r="O9" s="3">
        <f t="shared" si="3"/>
        <v>128351.06523951022</v>
      </c>
    </row>
    <row r="10" spans="1:17" x14ac:dyDescent="0.25">
      <c r="A10" s="3">
        <v>114</v>
      </c>
      <c r="B10" s="3"/>
      <c r="C10" s="3">
        <v>2</v>
      </c>
      <c r="D10" s="3">
        <v>2023</v>
      </c>
      <c r="E10" s="3" t="s">
        <v>11</v>
      </c>
      <c r="F10" t="str">
        <f t="shared" si="0"/>
        <v>FEV</v>
      </c>
      <c r="G10" s="3">
        <v>202302</v>
      </c>
      <c r="H10" s="3">
        <v>66</v>
      </c>
      <c r="I10" s="3">
        <v>67</v>
      </c>
      <c r="J10" s="4">
        <v>20</v>
      </c>
      <c r="K10" s="5">
        <v>78874.94991867285</v>
      </c>
      <c r="L10" s="3">
        <f t="shared" si="4"/>
        <v>67043.707430871917</v>
      </c>
      <c r="M10" s="3">
        <f t="shared" si="1"/>
        <v>74931.20242273921</v>
      </c>
      <c r="N10" s="3">
        <f t="shared" si="2"/>
        <v>78874.94991867285</v>
      </c>
      <c r="O10" s="3">
        <f t="shared" si="3"/>
        <v>86762.444910540144</v>
      </c>
    </row>
    <row r="11" spans="1:17" x14ac:dyDescent="0.25">
      <c r="A11" s="3">
        <v>111</v>
      </c>
      <c r="B11" s="3"/>
      <c r="C11" s="3">
        <v>2</v>
      </c>
      <c r="D11" s="3">
        <v>2023</v>
      </c>
      <c r="E11" s="3" t="s">
        <v>11</v>
      </c>
      <c r="F11" t="str">
        <f t="shared" si="0"/>
        <v>FEV</v>
      </c>
      <c r="G11" s="3">
        <v>202302</v>
      </c>
      <c r="H11" s="3">
        <v>66</v>
      </c>
      <c r="I11" s="3">
        <v>67</v>
      </c>
      <c r="J11" s="4">
        <v>20</v>
      </c>
      <c r="K11" s="5">
        <v>78458.044698244601</v>
      </c>
      <c r="L11" s="3">
        <f t="shared" si="4"/>
        <v>66689.337993507914</v>
      </c>
      <c r="M11" s="3">
        <f t="shared" si="1"/>
        <v>74535.142463332362</v>
      </c>
      <c r="N11" s="3">
        <f t="shared" si="2"/>
        <v>78458.044698244601</v>
      </c>
      <c r="O11" s="3">
        <f t="shared" si="3"/>
        <v>86303.849168069064</v>
      </c>
    </row>
    <row r="12" spans="1:17" x14ac:dyDescent="0.25">
      <c r="A12" s="3">
        <v>5</v>
      </c>
      <c r="B12" s="3"/>
      <c r="C12" s="3">
        <v>3</v>
      </c>
      <c r="D12" s="3">
        <v>2023</v>
      </c>
      <c r="E12" s="3" t="s">
        <v>12</v>
      </c>
      <c r="F12" t="str">
        <f t="shared" si="0"/>
        <v>MAR</v>
      </c>
      <c r="G12" s="3">
        <v>202303</v>
      </c>
      <c r="H12" s="3">
        <v>73</v>
      </c>
      <c r="I12" s="3">
        <v>110</v>
      </c>
      <c r="J12" s="4">
        <v>20</v>
      </c>
      <c r="K12" s="5">
        <v>434182.5</v>
      </c>
      <c r="L12" s="3">
        <f t="shared" si="4"/>
        <v>369055.125</v>
      </c>
      <c r="M12" s="3">
        <f t="shared" si="1"/>
        <v>412473.375</v>
      </c>
      <c r="N12" s="3">
        <f t="shared" si="2"/>
        <v>434182.5</v>
      </c>
      <c r="O12" s="3">
        <f t="shared" si="3"/>
        <v>477600.75000000006</v>
      </c>
    </row>
    <row r="13" spans="1:17" x14ac:dyDescent="0.25">
      <c r="A13" s="3">
        <v>50</v>
      </c>
      <c r="B13" s="3"/>
      <c r="C13" s="3">
        <v>3</v>
      </c>
      <c r="D13" s="3">
        <v>2023</v>
      </c>
      <c r="E13" s="3" t="s">
        <v>12</v>
      </c>
      <c r="F13" t="str">
        <f t="shared" si="0"/>
        <v>MAR</v>
      </c>
      <c r="G13" s="3">
        <v>202303</v>
      </c>
      <c r="H13" s="3">
        <v>66</v>
      </c>
      <c r="I13" s="3">
        <v>67</v>
      </c>
      <c r="J13" s="4">
        <v>20</v>
      </c>
      <c r="K13" s="5">
        <v>365187.00234654231</v>
      </c>
      <c r="L13" s="3">
        <f t="shared" si="4"/>
        <v>310408.95199456095</v>
      </c>
      <c r="M13" s="3">
        <f t="shared" si="1"/>
        <v>346927.65222921519</v>
      </c>
      <c r="N13" s="3">
        <f t="shared" si="2"/>
        <v>365187.00234654231</v>
      </c>
      <c r="O13" s="3">
        <f t="shared" si="3"/>
        <v>401705.70258119656</v>
      </c>
    </row>
    <row r="14" spans="1:17" x14ac:dyDescent="0.25">
      <c r="A14" s="3">
        <v>105</v>
      </c>
      <c r="B14" s="3"/>
      <c r="C14" s="3">
        <v>3</v>
      </c>
      <c r="D14" s="3">
        <v>2023</v>
      </c>
      <c r="E14" s="3" t="s">
        <v>12</v>
      </c>
      <c r="F14" t="str">
        <f t="shared" si="0"/>
        <v>MAR</v>
      </c>
      <c r="G14" s="3">
        <v>202303</v>
      </c>
      <c r="H14" s="3">
        <v>66</v>
      </c>
      <c r="I14" s="3">
        <v>67</v>
      </c>
      <c r="J14" s="4">
        <v>20</v>
      </c>
      <c r="K14" s="5">
        <v>138963.63220766236</v>
      </c>
      <c r="L14" s="3">
        <f t="shared" si="4"/>
        <v>118119.08737651301</v>
      </c>
      <c r="M14" s="3">
        <f t="shared" si="1"/>
        <v>132015.45059727924</v>
      </c>
      <c r="N14" s="3">
        <f t="shared" si="2"/>
        <v>138963.63220766236</v>
      </c>
      <c r="O14" s="3">
        <f t="shared" si="3"/>
        <v>152859.99542842861</v>
      </c>
    </row>
    <row r="15" spans="1:17" x14ac:dyDescent="0.25">
      <c r="A15" s="3">
        <v>114</v>
      </c>
      <c r="B15" s="3"/>
      <c r="C15" s="3">
        <v>3</v>
      </c>
      <c r="D15" s="3">
        <v>2023</v>
      </c>
      <c r="E15" s="3" t="s">
        <v>12</v>
      </c>
      <c r="F15" t="str">
        <f t="shared" si="0"/>
        <v>MAR</v>
      </c>
      <c r="G15" s="3">
        <v>202303</v>
      </c>
      <c r="H15" s="3">
        <v>66</v>
      </c>
      <c r="I15" s="3">
        <v>67</v>
      </c>
      <c r="J15" s="4">
        <v>20</v>
      </c>
      <c r="K15" s="5">
        <v>93936.302448968112</v>
      </c>
      <c r="L15" s="3">
        <f t="shared" si="4"/>
        <v>79845.857081622889</v>
      </c>
      <c r="M15" s="3">
        <f t="shared" si="1"/>
        <v>89239.487326519709</v>
      </c>
      <c r="N15" s="3">
        <f t="shared" si="2"/>
        <v>93936.302448968112</v>
      </c>
      <c r="O15" s="3">
        <f t="shared" si="3"/>
        <v>103329.93269386493</v>
      </c>
    </row>
    <row r="16" spans="1:17" x14ac:dyDescent="0.25">
      <c r="A16" s="3">
        <v>111</v>
      </c>
      <c r="B16" s="3"/>
      <c r="C16" s="3">
        <v>3</v>
      </c>
      <c r="D16" s="3">
        <v>2023</v>
      </c>
      <c r="E16" s="3" t="s">
        <v>12</v>
      </c>
      <c r="F16" t="str">
        <f t="shared" si="0"/>
        <v>MAR</v>
      </c>
      <c r="G16" s="3">
        <v>202303</v>
      </c>
      <c r="H16" s="3">
        <v>66</v>
      </c>
      <c r="I16" s="3">
        <v>67</v>
      </c>
      <c r="J16" s="4">
        <v>20</v>
      </c>
      <c r="K16" s="5">
        <v>93439.788220824921</v>
      </c>
      <c r="L16" s="3">
        <f t="shared" si="4"/>
        <v>79423.819987701179</v>
      </c>
      <c r="M16" s="3">
        <f t="shared" si="1"/>
        <v>88767.798809783664</v>
      </c>
      <c r="N16" s="3">
        <f t="shared" si="2"/>
        <v>93439.788220824921</v>
      </c>
      <c r="O16" s="3">
        <f t="shared" si="3"/>
        <v>102783.76704290742</v>
      </c>
    </row>
    <row r="17" spans="1:15" x14ac:dyDescent="0.25">
      <c r="A17" s="3">
        <v>5</v>
      </c>
      <c r="B17" s="3"/>
      <c r="C17" s="3">
        <v>4</v>
      </c>
      <c r="D17" s="3">
        <v>2023</v>
      </c>
      <c r="E17" s="3" t="s">
        <v>13</v>
      </c>
      <c r="F17" t="str">
        <f t="shared" si="0"/>
        <v>ABR</v>
      </c>
      <c r="G17" s="3">
        <v>202304</v>
      </c>
      <c r="H17" s="3">
        <v>73</v>
      </c>
      <c r="I17" s="3">
        <v>110</v>
      </c>
      <c r="J17" s="4">
        <v>20</v>
      </c>
      <c r="K17" s="5">
        <v>322727.18976000004</v>
      </c>
      <c r="L17" s="3">
        <f t="shared" si="4"/>
        <v>274318.11129600002</v>
      </c>
      <c r="M17" s="3">
        <f t="shared" si="1"/>
        <v>306590.83027200005</v>
      </c>
      <c r="N17" s="3">
        <f t="shared" si="2"/>
        <v>322727.18976000004</v>
      </c>
      <c r="O17" s="3">
        <f t="shared" si="3"/>
        <v>354999.90873600007</v>
      </c>
    </row>
    <row r="18" spans="1:15" x14ac:dyDescent="0.25">
      <c r="A18" s="3">
        <v>50</v>
      </c>
      <c r="B18" s="3"/>
      <c r="C18" s="3">
        <v>4</v>
      </c>
      <c r="D18" s="3">
        <v>2023</v>
      </c>
      <c r="E18" s="3" t="s">
        <v>13</v>
      </c>
      <c r="F18" t="str">
        <f t="shared" si="0"/>
        <v>ABR</v>
      </c>
      <c r="G18" s="3">
        <v>202304</v>
      </c>
      <c r="H18" s="3">
        <v>66</v>
      </c>
      <c r="I18" s="3">
        <v>67</v>
      </c>
      <c r="J18" s="4">
        <v>20</v>
      </c>
      <c r="K18" s="5">
        <v>239231.38236290278</v>
      </c>
      <c r="L18" s="3">
        <f t="shared" si="4"/>
        <v>203346.67500846734</v>
      </c>
      <c r="M18" s="3">
        <f t="shared" si="1"/>
        <v>227269.81324475762</v>
      </c>
      <c r="N18" s="3">
        <f t="shared" si="2"/>
        <v>239231.38236290278</v>
      </c>
      <c r="O18" s="3">
        <f t="shared" si="3"/>
        <v>263154.52059919306</v>
      </c>
    </row>
    <row r="19" spans="1:15" x14ac:dyDescent="0.25">
      <c r="A19" s="3">
        <v>105</v>
      </c>
      <c r="B19" s="3"/>
      <c r="C19" s="3">
        <v>4</v>
      </c>
      <c r="D19" s="3">
        <v>2023</v>
      </c>
      <c r="E19" s="3" t="s">
        <v>13</v>
      </c>
      <c r="F19" t="str">
        <f t="shared" si="0"/>
        <v>ABR</v>
      </c>
      <c r="G19" s="3">
        <v>202304</v>
      </c>
      <c r="H19" s="3">
        <v>66</v>
      </c>
      <c r="I19" s="3">
        <v>67</v>
      </c>
      <c r="J19" s="4">
        <v>20</v>
      </c>
      <c r="K19" s="5">
        <v>103291.45578465531</v>
      </c>
      <c r="L19" s="3">
        <f t="shared" si="4"/>
        <v>87797.73741695701</v>
      </c>
      <c r="M19" s="3">
        <f t="shared" si="1"/>
        <v>98126.882995422537</v>
      </c>
      <c r="N19" s="3">
        <f t="shared" si="2"/>
        <v>103291.45578465531</v>
      </c>
      <c r="O19" s="3">
        <f t="shared" si="3"/>
        <v>113620.60136312085</v>
      </c>
    </row>
    <row r="20" spans="1:15" x14ac:dyDescent="0.25">
      <c r="A20" s="3">
        <v>114</v>
      </c>
      <c r="B20" s="3"/>
      <c r="C20" s="3">
        <v>4</v>
      </c>
      <c r="D20" s="3">
        <v>2023</v>
      </c>
      <c r="E20" s="3" t="s">
        <v>13</v>
      </c>
      <c r="F20" t="str">
        <f t="shared" si="0"/>
        <v>ABR</v>
      </c>
      <c r="G20" s="3">
        <v>202304</v>
      </c>
      <c r="H20" s="3">
        <v>66</v>
      </c>
      <c r="I20" s="3">
        <v>67</v>
      </c>
      <c r="J20" s="4">
        <v>20</v>
      </c>
      <c r="K20" s="5">
        <v>69822.710279204897</v>
      </c>
      <c r="L20" s="3">
        <f t="shared" si="4"/>
        <v>59349.30373732416</v>
      </c>
      <c r="M20" s="3">
        <f t="shared" si="1"/>
        <v>66331.574765244644</v>
      </c>
      <c r="N20" s="3">
        <f t="shared" si="2"/>
        <v>69822.710279204897</v>
      </c>
      <c r="O20" s="3">
        <f t="shared" si="3"/>
        <v>76804.981307125388</v>
      </c>
    </row>
    <row r="21" spans="1:15" x14ac:dyDescent="0.25">
      <c r="A21" s="3">
        <v>111</v>
      </c>
      <c r="B21" s="3"/>
      <c r="C21" s="3">
        <v>4</v>
      </c>
      <c r="D21" s="3">
        <v>2023</v>
      </c>
      <c r="E21" s="3" t="s">
        <v>13</v>
      </c>
      <c r="F21" t="str">
        <f t="shared" si="0"/>
        <v>ABR</v>
      </c>
      <c r="G21" s="3">
        <v>202304</v>
      </c>
      <c r="H21" s="3">
        <v>66</v>
      </c>
      <c r="I21" s="3">
        <v>67</v>
      </c>
      <c r="J21" s="4">
        <v>20</v>
      </c>
      <c r="K21" s="5">
        <v>69453.652011023878</v>
      </c>
      <c r="L21" s="3">
        <f t="shared" si="4"/>
        <v>59035.604209370293</v>
      </c>
      <c r="M21" s="3">
        <f t="shared" si="1"/>
        <v>65980.96941047268</v>
      </c>
      <c r="N21" s="3">
        <f t="shared" si="2"/>
        <v>69453.652011023878</v>
      </c>
      <c r="O21" s="3">
        <f t="shared" si="3"/>
        <v>76399.017212126273</v>
      </c>
    </row>
    <row r="22" spans="1:15" x14ac:dyDescent="0.25">
      <c r="A22" s="3">
        <v>5</v>
      </c>
      <c r="B22" s="3"/>
      <c r="C22" s="3">
        <v>5</v>
      </c>
      <c r="D22" s="3">
        <v>2023</v>
      </c>
      <c r="E22" s="3" t="s">
        <v>14</v>
      </c>
      <c r="F22" t="str">
        <f t="shared" si="0"/>
        <v>MAI</v>
      </c>
      <c r="G22" s="3">
        <v>202305</v>
      </c>
      <c r="H22" s="3">
        <v>73</v>
      </c>
      <c r="I22" s="3">
        <v>110</v>
      </c>
      <c r="J22" s="4">
        <v>20</v>
      </c>
      <c r="K22" s="5">
        <v>550690.62749999994</v>
      </c>
      <c r="L22" s="3">
        <f t="shared" si="4"/>
        <v>468087.03337499994</v>
      </c>
      <c r="M22" s="3">
        <f t="shared" si="1"/>
        <v>523156.09612499992</v>
      </c>
      <c r="N22" s="3">
        <f t="shared" si="2"/>
        <v>550690.62749999994</v>
      </c>
      <c r="O22" s="3">
        <f t="shared" si="3"/>
        <v>605759.69024999999</v>
      </c>
    </row>
    <row r="23" spans="1:15" x14ac:dyDescent="0.25">
      <c r="A23" s="3">
        <v>50</v>
      </c>
      <c r="B23" s="3"/>
      <c r="C23" s="3">
        <v>5</v>
      </c>
      <c r="D23" s="3">
        <v>2023</v>
      </c>
      <c r="E23" s="3" t="s">
        <v>14</v>
      </c>
      <c r="F23" t="str">
        <f t="shared" si="0"/>
        <v>MAI</v>
      </c>
      <c r="G23" s="3">
        <v>202305</v>
      </c>
      <c r="H23" s="3">
        <v>66</v>
      </c>
      <c r="I23" s="3">
        <v>67</v>
      </c>
      <c r="J23" s="4">
        <v>20</v>
      </c>
      <c r="K23" s="5">
        <v>401182.6109463016</v>
      </c>
      <c r="L23" s="3">
        <f t="shared" si="4"/>
        <v>341005.21930435637</v>
      </c>
      <c r="M23" s="3">
        <f t="shared" si="1"/>
        <v>381123.48039898649</v>
      </c>
      <c r="N23" s="3">
        <f t="shared" si="2"/>
        <v>401182.6109463016</v>
      </c>
      <c r="O23" s="3">
        <f t="shared" si="3"/>
        <v>441300.87204093178</v>
      </c>
    </row>
    <row r="24" spans="1:15" x14ac:dyDescent="0.25">
      <c r="A24" s="3">
        <v>105</v>
      </c>
      <c r="B24" s="3"/>
      <c r="C24" s="3">
        <v>5</v>
      </c>
      <c r="D24" s="3">
        <v>2023</v>
      </c>
      <c r="E24" s="3" t="s">
        <v>14</v>
      </c>
      <c r="F24" t="str">
        <f t="shared" si="0"/>
        <v>MAI</v>
      </c>
      <c r="G24" s="3">
        <v>202305</v>
      </c>
      <c r="H24" s="3">
        <v>66</v>
      </c>
      <c r="I24" s="3">
        <v>67</v>
      </c>
      <c r="J24" s="4">
        <v>20</v>
      </c>
      <c r="K24" s="5">
        <v>103291.45578465531</v>
      </c>
      <c r="L24" s="3">
        <f t="shared" si="4"/>
        <v>87797.73741695701</v>
      </c>
      <c r="M24" s="3">
        <f t="shared" si="1"/>
        <v>98126.882995422537</v>
      </c>
      <c r="N24" s="3">
        <f t="shared" si="2"/>
        <v>103291.45578465531</v>
      </c>
      <c r="O24" s="3">
        <f t="shared" si="3"/>
        <v>113620.60136312085</v>
      </c>
    </row>
    <row r="25" spans="1:15" x14ac:dyDescent="0.25">
      <c r="A25" s="3">
        <v>114</v>
      </c>
      <c r="B25" s="3"/>
      <c r="C25" s="3">
        <v>5</v>
      </c>
      <c r="D25" s="3">
        <v>2023</v>
      </c>
      <c r="E25" s="3" t="s">
        <v>14</v>
      </c>
      <c r="F25" t="str">
        <f t="shared" si="0"/>
        <v>MAI</v>
      </c>
      <c r="G25" s="3">
        <v>202305</v>
      </c>
      <c r="H25" s="3">
        <v>66</v>
      </c>
      <c r="I25" s="3">
        <v>67</v>
      </c>
      <c r="J25" s="4">
        <v>20</v>
      </c>
      <c r="K25" s="5">
        <v>119143.08232287578</v>
      </c>
      <c r="L25" s="3">
        <f t="shared" si="4"/>
        <v>101271.61997444442</v>
      </c>
      <c r="M25" s="3">
        <f t="shared" si="1"/>
        <v>113185.92820673199</v>
      </c>
      <c r="N25" s="3">
        <f t="shared" si="2"/>
        <v>119143.08232287578</v>
      </c>
      <c r="O25" s="3">
        <f t="shared" si="3"/>
        <v>131057.39055516337</v>
      </c>
    </row>
    <row r="26" spans="1:15" x14ac:dyDescent="0.25">
      <c r="A26" s="3">
        <v>111</v>
      </c>
      <c r="B26" s="3"/>
      <c r="C26" s="3">
        <v>5</v>
      </c>
      <c r="D26" s="3">
        <v>2023</v>
      </c>
      <c r="E26" s="3" t="s">
        <v>14</v>
      </c>
      <c r="F26" t="str">
        <f t="shared" si="0"/>
        <v>MAI</v>
      </c>
      <c r="G26" s="3">
        <v>202305</v>
      </c>
      <c r="H26" s="3">
        <v>66</v>
      </c>
      <c r="I26" s="3">
        <v>67</v>
      </c>
      <c r="J26" s="4">
        <v>20</v>
      </c>
      <c r="K26" s="5">
        <v>118513.33392938031</v>
      </c>
      <c r="L26" s="3">
        <f t="shared" si="4"/>
        <v>100736.33383997326</v>
      </c>
      <c r="M26" s="3">
        <f t="shared" si="1"/>
        <v>112587.66723291129</v>
      </c>
      <c r="N26" s="3">
        <f t="shared" si="2"/>
        <v>118513.33392938031</v>
      </c>
      <c r="O26" s="3">
        <f t="shared" si="3"/>
        <v>130364.66732231836</v>
      </c>
    </row>
    <row r="27" spans="1:15" x14ac:dyDescent="0.25">
      <c r="A27" s="3">
        <v>5</v>
      </c>
      <c r="B27" s="3"/>
      <c r="C27" s="3">
        <v>6</v>
      </c>
      <c r="D27" s="3">
        <v>2023</v>
      </c>
      <c r="E27" s="3" t="s">
        <v>15</v>
      </c>
      <c r="F27" t="str">
        <f t="shared" si="0"/>
        <v>JUN</v>
      </c>
      <c r="G27" s="3">
        <v>202306</v>
      </c>
      <c r="H27" s="3">
        <v>73</v>
      </c>
      <c r="I27" s="3">
        <v>110</v>
      </c>
      <c r="J27" s="4">
        <v>20</v>
      </c>
      <c r="K27" s="5">
        <v>537607.09278000006</v>
      </c>
      <c r="L27" s="3">
        <f t="shared" si="4"/>
        <v>456966.02886300004</v>
      </c>
      <c r="M27" s="3">
        <f t="shared" si="1"/>
        <v>510726.73814100004</v>
      </c>
      <c r="N27" s="3">
        <f t="shared" si="2"/>
        <v>537607.09278000006</v>
      </c>
      <c r="O27" s="3">
        <f t="shared" si="3"/>
        <v>591367.80205800012</v>
      </c>
    </row>
    <row r="28" spans="1:15" x14ac:dyDescent="0.25">
      <c r="A28" s="3">
        <v>50</v>
      </c>
      <c r="B28" s="3"/>
      <c r="C28" s="3">
        <v>6</v>
      </c>
      <c r="D28" s="3">
        <v>2023</v>
      </c>
      <c r="E28" s="3" t="s">
        <v>15</v>
      </c>
      <c r="F28" t="str">
        <f t="shared" si="0"/>
        <v>JUN</v>
      </c>
      <c r="G28" s="3">
        <v>202306</v>
      </c>
      <c r="H28" s="3">
        <v>66</v>
      </c>
      <c r="I28" s="3">
        <v>67</v>
      </c>
      <c r="J28" s="4">
        <v>20</v>
      </c>
      <c r="K28" s="5">
        <v>401496.38484165003</v>
      </c>
      <c r="L28" s="3">
        <f t="shared" si="4"/>
        <v>341271.92711540253</v>
      </c>
      <c r="M28" s="3">
        <f t="shared" si="1"/>
        <v>381421.56559956749</v>
      </c>
      <c r="N28" s="3">
        <f t="shared" si="2"/>
        <v>401496.38484165003</v>
      </c>
      <c r="O28" s="3">
        <f t="shared" si="3"/>
        <v>441646.02332581504</v>
      </c>
    </row>
    <row r="29" spans="1:15" x14ac:dyDescent="0.25">
      <c r="A29" s="3">
        <v>105</v>
      </c>
      <c r="B29" s="3"/>
      <c r="C29" s="3">
        <v>6</v>
      </c>
      <c r="D29" s="3">
        <v>2023</v>
      </c>
      <c r="E29" s="3" t="s">
        <v>15</v>
      </c>
      <c r="F29" t="str">
        <f t="shared" si="0"/>
        <v>JUN</v>
      </c>
      <c r="G29" s="3">
        <v>202306</v>
      </c>
      <c r="H29" s="3">
        <v>66</v>
      </c>
      <c r="I29" s="3">
        <v>67</v>
      </c>
      <c r="J29" s="4">
        <v>20</v>
      </c>
      <c r="K29" s="5">
        <v>172065.51234402708</v>
      </c>
      <c r="L29" s="3">
        <f t="shared" si="4"/>
        <v>146255.68549242301</v>
      </c>
      <c r="M29" s="3">
        <f t="shared" si="1"/>
        <v>163462.23672682571</v>
      </c>
      <c r="N29" s="3">
        <f t="shared" si="2"/>
        <v>172065.51234402708</v>
      </c>
      <c r="O29" s="3">
        <f t="shared" si="3"/>
        <v>189272.06357842981</v>
      </c>
    </row>
    <row r="30" spans="1:15" x14ac:dyDescent="0.25">
      <c r="A30" s="3">
        <v>114</v>
      </c>
      <c r="B30" s="3"/>
      <c r="C30" s="3">
        <v>6</v>
      </c>
      <c r="D30" s="3">
        <v>2023</v>
      </c>
      <c r="E30" s="3" t="s">
        <v>15</v>
      </c>
      <c r="F30" t="str">
        <f t="shared" si="0"/>
        <v>JUN</v>
      </c>
      <c r="G30" s="3">
        <v>202306</v>
      </c>
      <c r="H30" s="3">
        <v>66</v>
      </c>
      <c r="I30" s="3">
        <v>67</v>
      </c>
      <c r="J30" s="4">
        <v>20</v>
      </c>
      <c r="K30" s="5">
        <v>116312.43190615129</v>
      </c>
      <c r="L30" s="3">
        <f t="shared" si="4"/>
        <v>98865.567120228603</v>
      </c>
      <c r="M30" s="3">
        <f t="shared" si="1"/>
        <v>110496.81031084372</v>
      </c>
      <c r="N30" s="3">
        <f t="shared" si="2"/>
        <v>116312.43190615129</v>
      </c>
      <c r="O30" s="3">
        <f t="shared" si="3"/>
        <v>127943.67509676644</v>
      </c>
    </row>
    <row r="31" spans="1:15" x14ac:dyDescent="0.25">
      <c r="A31" s="3">
        <v>111</v>
      </c>
      <c r="B31" s="3"/>
      <c r="C31" s="3">
        <v>6</v>
      </c>
      <c r="D31" s="3">
        <v>2023</v>
      </c>
      <c r="E31" s="3" t="s">
        <v>15</v>
      </c>
      <c r="F31" t="str">
        <f t="shared" si="0"/>
        <v>JUN</v>
      </c>
      <c r="G31" s="3">
        <v>202306</v>
      </c>
      <c r="H31" s="3">
        <v>66</v>
      </c>
      <c r="I31" s="3">
        <v>67</v>
      </c>
      <c r="J31" s="4">
        <v>20</v>
      </c>
      <c r="K31" s="5">
        <v>115697.64533433884</v>
      </c>
      <c r="L31" s="3">
        <f t="shared" si="4"/>
        <v>98342.998534188009</v>
      </c>
      <c r="M31" s="3">
        <f t="shared" si="1"/>
        <v>109912.7630676219</v>
      </c>
      <c r="N31" s="3">
        <f t="shared" si="2"/>
        <v>115697.64533433884</v>
      </c>
      <c r="O31" s="3">
        <f t="shared" si="3"/>
        <v>127267.40986777273</v>
      </c>
    </row>
    <row r="32" spans="1:15" x14ac:dyDescent="0.25">
      <c r="A32" s="3">
        <v>5</v>
      </c>
      <c r="B32" s="3"/>
      <c r="C32" s="3">
        <v>7</v>
      </c>
      <c r="D32" s="3">
        <v>2023</v>
      </c>
      <c r="E32" s="3" t="s">
        <v>16</v>
      </c>
      <c r="F32" t="str">
        <f t="shared" si="0"/>
        <v>JUL</v>
      </c>
      <c r="G32" s="3">
        <v>202307</v>
      </c>
      <c r="H32" s="3">
        <v>73</v>
      </c>
      <c r="I32" s="3">
        <v>110</v>
      </c>
      <c r="J32" s="4">
        <v>20</v>
      </c>
      <c r="K32" s="5">
        <v>556142.10029999993</v>
      </c>
      <c r="L32" s="3">
        <f t="shared" si="4"/>
        <v>472720.78525499994</v>
      </c>
      <c r="M32" s="3">
        <f t="shared" si="1"/>
        <v>528334.99528499995</v>
      </c>
      <c r="N32" s="3">
        <f t="shared" si="2"/>
        <v>556142.10029999993</v>
      </c>
      <c r="O32" s="3">
        <f t="shared" si="3"/>
        <v>611756.31033000001</v>
      </c>
    </row>
    <row r="33" spans="1:15" x14ac:dyDescent="0.25">
      <c r="A33" s="3">
        <v>50</v>
      </c>
      <c r="B33" s="3"/>
      <c r="C33" s="3">
        <v>7</v>
      </c>
      <c r="D33" s="3">
        <v>2023</v>
      </c>
      <c r="E33" s="3" t="s">
        <v>16</v>
      </c>
      <c r="F33" t="str">
        <f t="shared" si="0"/>
        <v>JUL</v>
      </c>
      <c r="G33" s="3">
        <v>202307</v>
      </c>
      <c r="H33" s="3">
        <v>66</v>
      </c>
      <c r="I33" s="3">
        <v>67</v>
      </c>
      <c r="J33" s="4">
        <v>20</v>
      </c>
      <c r="K33" s="5">
        <v>354124.16448130435</v>
      </c>
      <c r="L33" s="3">
        <f t="shared" si="4"/>
        <v>301005.53980910871</v>
      </c>
      <c r="M33" s="3">
        <f t="shared" si="1"/>
        <v>336417.9562572391</v>
      </c>
      <c r="N33" s="3">
        <f t="shared" si="2"/>
        <v>354124.16448130435</v>
      </c>
      <c r="O33" s="3">
        <f t="shared" si="3"/>
        <v>389536.5809294348</v>
      </c>
    </row>
    <row r="34" spans="1:15" x14ac:dyDescent="0.25">
      <c r="A34" s="3">
        <v>105</v>
      </c>
      <c r="B34" s="3"/>
      <c r="C34" s="3">
        <v>7</v>
      </c>
      <c r="D34" s="3">
        <v>2023</v>
      </c>
      <c r="E34" s="3" t="s">
        <v>16</v>
      </c>
      <c r="F34" t="str">
        <f t="shared" si="0"/>
        <v>JUL</v>
      </c>
      <c r="G34" s="3">
        <v>202307</v>
      </c>
      <c r="H34" s="3">
        <v>66</v>
      </c>
      <c r="I34" s="3">
        <v>67</v>
      </c>
      <c r="J34" s="4">
        <v>20</v>
      </c>
      <c r="K34" s="5">
        <v>177997.79189922684</v>
      </c>
      <c r="L34" s="3">
        <f t="shared" si="4"/>
        <v>151298.1231143428</v>
      </c>
      <c r="M34" s="3">
        <f t="shared" si="1"/>
        <v>169097.9023042655</v>
      </c>
      <c r="N34" s="3">
        <f t="shared" si="2"/>
        <v>177997.79189922684</v>
      </c>
      <c r="O34" s="3">
        <f t="shared" si="3"/>
        <v>195797.57108914954</v>
      </c>
    </row>
    <row r="35" spans="1:15" x14ac:dyDescent="0.25">
      <c r="A35" s="3">
        <v>114</v>
      </c>
      <c r="B35" s="3"/>
      <c r="C35" s="3">
        <v>7</v>
      </c>
      <c r="D35" s="3">
        <v>2023</v>
      </c>
      <c r="E35" s="3" t="s">
        <v>16</v>
      </c>
      <c r="F35" t="str">
        <f t="shared" si="0"/>
        <v>JUL</v>
      </c>
      <c r="G35" s="3">
        <v>202307</v>
      </c>
      <c r="H35" s="3">
        <v>66</v>
      </c>
      <c r="I35" s="3">
        <v>67</v>
      </c>
      <c r="J35" s="4">
        <v>20</v>
      </c>
      <c r="K35" s="5">
        <v>120322.51999651102</v>
      </c>
      <c r="L35" s="3">
        <f t="shared" si="4"/>
        <v>102274.14199703437</v>
      </c>
      <c r="M35" s="3">
        <f t="shared" si="1"/>
        <v>114306.39399668547</v>
      </c>
      <c r="N35" s="3">
        <f t="shared" si="2"/>
        <v>120322.51999651102</v>
      </c>
      <c r="O35" s="3">
        <f t="shared" si="3"/>
        <v>132354.77199616213</v>
      </c>
    </row>
    <row r="36" spans="1:15" x14ac:dyDescent="0.25">
      <c r="A36" s="3">
        <v>111</v>
      </c>
      <c r="B36" s="3"/>
      <c r="C36" s="3">
        <v>7</v>
      </c>
      <c r="D36" s="3">
        <v>2023</v>
      </c>
      <c r="E36" s="3" t="s">
        <v>16</v>
      </c>
      <c r="F36" t="str">
        <f t="shared" si="0"/>
        <v>JUL</v>
      </c>
      <c r="G36" s="3">
        <v>202307</v>
      </c>
      <c r="H36" s="3">
        <v>66</v>
      </c>
      <c r="I36" s="3">
        <v>67</v>
      </c>
      <c r="J36" s="4">
        <v>20</v>
      </c>
      <c r="K36" s="5">
        <v>119686.53751064763</v>
      </c>
      <c r="L36" s="3">
        <f t="shared" si="4"/>
        <v>101733.55688405049</v>
      </c>
      <c r="M36" s="3">
        <f t="shared" si="1"/>
        <v>113702.21063511525</v>
      </c>
      <c r="N36" s="3">
        <f t="shared" si="2"/>
        <v>119686.53751064763</v>
      </c>
      <c r="O36" s="3">
        <f t="shared" si="3"/>
        <v>131655.1912617124</v>
      </c>
    </row>
    <row r="37" spans="1:15" x14ac:dyDescent="0.25">
      <c r="A37" s="3">
        <v>5</v>
      </c>
      <c r="B37" s="3"/>
      <c r="C37" s="3">
        <v>8</v>
      </c>
      <c r="D37" s="3">
        <v>2023</v>
      </c>
      <c r="E37" s="3" t="s">
        <v>17</v>
      </c>
      <c r="F37" t="str">
        <f t="shared" si="0"/>
        <v>AGO</v>
      </c>
      <c r="G37" s="3">
        <v>202308</v>
      </c>
      <c r="H37" s="3">
        <v>73</v>
      </c>
      <c r="I37" s="3">
        <v>110</v>
      </c>
      <c r="J37" s="4">
        <v>20</v>
      </c>
      <c r="K37" s="5">
        <v>556142.10029999993</v>
      </c>
      <c r="L37" s="3">
        <f t="shared" si="4"/>
        <v>472720.78525499994</v>
      </c>
      <c r="M37" s="3">
        <f t="shared" si="1"/>
        <v>528334.99528499995</v>
      </c>
      <c r="N37" s="3">
        <f t="shared" si="2"/>
        <v>556142.10029999993</v>
      </c>
      <c r="O37" s="3">
        <f t="shared" si="3"/>
        <v>611756.31033000001</v>
      </c>
    </row>
    <row r="38" spans="1:15" x14ac:dyDescent="0.25">
      <c r="A38" s="3">
        <v>50</v>
      </c>
      <c r="B38" s="3"/>
      <c r="C38" s="3">
        <v>8</v>
      </c>
      <c r="D38" s="3">
        <v>2023</v>
      </c>
      <c r="E38" s="3" t="s">
        <v>17</v>
      </c>
      <c r="F38" t="str">
        <f t="shared" si="0"/>
        <v>AGO</v>
      </c>
      <c r="G38" s="3">
        <v>202308</v>
      </c>
      <c r="H38" s="3">
        <v>66</v>
      </c>
      <c r="I38" s="3">
        <v>67</v>
      </c>
      <c r="J38" s="4">
        <v>20</v>
      </c>
      <c r="K38" s="5">
        <v>424980.13788785267</v>
      </c>
      <c r="L38" s="3">
        <f t="shared" si="4"/>
        <v>361233.11720467475</v>
      </c>
      <c r="M38" s="3">
        <f t="shared" si="1"/>
        <v>403731.13099346001</v>
      </c>
      <c r="N38" s="3">
        <f t="shared" si="2"/>
        <v>424980.13788785267</v>
      </c>
      <c r="O38" s="3">
        <f t="shared" si="3"/>
        <v>467478.15167663799</v>
      </c>
    </row>
    <row r="39" spans="1:15" x14ac:dyDescent="0.25">
      <c r="A39" s="3">
        <v>105</v>
      </c>
      <c r="B39" s="3"/>
      <c r="C39" s="3">
        <v>8</v>
      </c>
      <c r="D39" s="3">
        <v>2023</v>
      </c>
      <c r="E39" s="3" t="s">
        <v>17</v>
      </c>
      <c r="F39" t="str">
        <f t="shared" si="0"/>
        <v>AGO</v>
      </c>
      <c r="G39" s="3">
        <v>202308</v>
      </c>
      <c r="H39" s="3">
        <v>66</v>
      </c>
      <c r="I39" s="3">
        <v>67</v>
      </c>
      <c r="J39" s="4">
        <v>20</v>
      </c>
      <c r="K39" s="5">
        <v>177997.79189922684</v>
      </c>
      <c r="L39" s="3">
        <f t="shared" si="4"/>
        <v>151298.1231143428</v>
      </c>
      <c r="M39" s="3">
        <f t="shared" si="1"/>
        <v>169097.9023042655</v>
      </c>
      <c r="N39" s="3">
        <f t="shared" si="2"/>
        <v>177997.79189922684</v>
      </c>
      <c r="O39" s="3">
        <f t="shared" si="3"/>
        <v>195797.57108914954</v>
      </c>
    </row>
    <row r="40" spans="1:15" x14ac:dyDescent="0.25">
      <c r="A40" s="3">
        <v>114</v>
      </c>
      <c r="B40" s="3"/>
      <c r="C40" s="3">
        <v>8</v>
      </c>
      <c r="D40" s="3">
        <v>2023</v>
      </c>
      <c r="E40" s="3" t="s">
        <v>17</v>
      </c>
      <c r="F40" t="str">
        <f t="shared" si="0"/>
        <v>AGO</v>
      </c>
      <c r="G40" s="3">
        <v>202308</v>
      </c>
      <c r="H40" s="3">
        <v>66</v>
      </c>
      <c r="I40" s="3">
        <v>67</v>
      </c>
      <c r="J40" s="4">
        <v>20</v>
      </c>
      <c r="K40" s="5">
        <v>120322.51999651102</v>
      </c>
      <c r="L40" s="3">
        <f t="shared" si="4"/>
        <v>102274.14199703437</v>
      </c>
      <c r="M40" s="3">
        <f t="shared" si="1"/>
        <v>114306.39399668547</v>
      </c>
      <c r="N40" s="3">
        <f t="shared" si="2"/>
        <v>120322.51999651102</v>
      </c>
      <c r="O40" s="3">
        <f t="shared" si="3"/>
        <v>132354.77199616213</v>
      </c>
    </row>
    <row r="41" spans="1:15" x14ac:dyDescent="0.25">
      <c r="A41" s="3">
        <v>111</v>
      </c>
      <c r="B41" s="3"/>
      <c r="C41" s="3">
        <v>8</v>
      </c>
      <c r="D41" s="3">
        <v>2023</v>
      </c>
      <c r="E41" s="3" t="s">
        <v>17</v>
      </c>
      <c r="F41" t="str">
        <f t="shared" si="0"/>
        <v>AGO</v>
      </c>
      <c r="G41" s="3">
        <v>202308</v>
      </c>
      <c r="H41" s="3">
        <v>66</v>
      </c>
      <c r="I41" s="3">
        <v>67</v>
      </c>
      <c r="J41" s="4">
        <v>20</v>
      </c>
      <c r="K41" s="5">
        <v>119686.53751064763</v>
      </c>
      <c r="L41" s="3">
        <f t="shared" si="4"/>
        <v>101733.55688405049</v>
      </c>
      <c r="M41" s="3">
        <f t="shared" si="1"/>
        <v>113702.21063511525</v>
      </c>
      <c r="N41" s="3">
        <f t="shared" si="2"/>
        <v>119686.53751064763</v>
      </c>
      <c r="O41" s="3">
        <f t="shared" si="3"/>
        <v>131655.1912617124</v>
      </c>
    </row>
    <row r="42" spans="1:15" x14ac:dyDescent="0.25">
      <c r="A42" s="3">
        <v>5</v>
      </c>
      <c r="B42" s="3"/>
      <c r="C42" s="3">
        <v>9</v>
      </c>
      <c r="D42" s="3">
        <v>2023</v>
      </c>
      <c r="E42" s="3" t="s">
        <v>18</v>
      </c>
      <c r="F42" t="str">
        <f t="shared" si="0"/>
        <v>SET</v>
      </c>
      <c r="G42" s="3">
        <v>202309</v>
      </c>
      <c r="H42" s="3">
        <v>73</v>
      </c>
      <c r="I42" s="3">
        <v>110</v>
      </c>
      <c r="J42" s="4">
        <v>20</v>
      </c>
      <c r="K42" s="5">
        <v>508714.28694000008</v>
      </c>
      <c r="L42" s="3">
        <f t="shared" si="4"/>
        <v>432407.14389900008</v>
      </c>
      <c r="M42" s="3">
        <f t="shared" si="1"/>
        <v>483278.57259300008</v>
      </c>
      <c r="N42" s="3">
        <f t="shared" si="2"/>
        <v>508714.28694000008</v>
      </c>
      <c r="O42" s="3">
        <f t="shared" si="3"/>
        <v>559585.71563400014</v>
      </c>
    </row>
    <row r="43" spans="1:15" x14ac:dyDescent="0.25">
      <c r="A43" s="3">
        <v>50</v>
      </c>
      <c r="B43" s="3"/>
      <c r="C43" s="3">
        <v>9</v>
      </c>
      <c r="D43" s="3">
        <v>2023</v>
      </c>
      <c r="E43" s="3" t="s">
        <v>18</v>
      </c>
      <c r="F43" t="str">
        <f t="shared" si="0"/>
        <v>SET</v>
      </c>
      <c r="G43" s="3">
        <v>202309</v>
      </c>
      <c r="H43" s="3">
        <v>66</v>
      </c>
      <c r="I43" s="3">
        <v>67</v>
      </c>
      <c r="J43" s="4">
        <v>20</v>
      </c>
      <c r="K43" s="5">
        <v>468180.14028927428</v>
      </c>
      <c r="L43" s="3">
        <f t="shared" si="4"/>
        <v>397953.11924588314</v>
      </c>
      <c r="M43" s="3">
        <f t="shared" si="1"/>
        <v>444771.13327481056</v>
      </c>
      <c r="N43" s="3">
        <f t="shared" si="2"/>
        <v>468180.14028927428</v>
      </c>
      <c r="O43" s="3">
        <f t="shared" si="3"/>
        <v>514998.15431820176</v>
      </c>
    </row>
    <row r="44" spans="1:15" x14ac:dyDescent="0.25">
      <c r="A44" s="3">
        <v>105</v>
      </c>
      <c r="B44" s="3"/>
      <c r="C44" s="3">
        <v>9</v>
      </c>
      <c r="D44" s="3">
        <v>2023</v>
      </c>
      <c r="E44" s="3" t="s">
        <v>18</v>
      </c>
      <c r="F44" t="str">
        <f t="shared" si="0"/>
        <v>SET</v>
      </c>
      <c r="G44" s="3">
        <v>202309</v>
      </c>
      <c r="H44" s="3">
        <v>66</v>
      </c>
      <c r="I44" s="3">
        <v>67</v>
      </c>
      <c r="J44" s="4">
        <v>20</v>
      </c>
      <c r="K44" s="5">
        <v>162818.13539033331</v>
      </c>
      <c r="L44" s="3">
        <f t="shared" si="4"/>
        <v>138395.41508178331</v>
      </c>
      <c r="M44" s="3">
        <f t="shared" si="1"/>
        <v>154677.22862081663</v>
      </c>
      <c r="N44" s="3">
        <f t="shared" si="2"/>
        <v>162818.13539033331</v>
      </c>
      <c r="O44" s="3">
        <f t="shared" si="3"/>
        <v>179099.94892936666</v>
      </c>
    </row>
    <row r="45" spans="1:15" x14ac:dyDescent="0.25">
      <c r="A45" s="3">
        <v>114</v>
      </c>
      <c r="B45" s="3"/>
      <c r="C45" s="3">
        <v>9</v>
      </c>
      <c r="D45" s="3">
        <v>2023</v>
      </c>
      <c r="E45" s="3" t="s">
        <v>18</v>
      </c>
      <c r="F45" t="str">
        <f t="shared" si="0"/>
        <v>SET</v>
      </c>
      <c r="G45" s="3">
        <v>202309</v>
      </c>
      <c r="H45" s="3">
        <v>66</v>
      </c>
      <c r="I45" s="3">
        <v>67</v>
      </c>
      <c r="J45" s="4">
        <v>20</v>
      </c>
      <c r="K45" s="5">
        <v>110061.41223588465</v>
      </c>
      <c r="L45" s="3">
        <f t="shared" si="4"/>
        <v>93552.200400501955</v>
      </c>
      <c r="M45" s="3">
        <f t="shared" si="1"/>
        <v>104558.34162409042</v>
      </c>
      <c r="N45" s="3">
        <f t="shared" si="2"/>
        <v>110061.41223588465</v>
      </c>
      <c r="O45" s="3">
        <f t="shared" si="3"/>
        <v>121067.55345947313</v>
      </c>
    </row>
    <row r="46" spans="1:15" x14ac:dyDescent="0.25">
      <c r="A46" s="3">
        <v>111</v>
      </c>
      <c r="B46" s="3"/>
      <c r="C46" s="3">
        <v>9</v>
      </c>
      <c r="D46" s="3">
        <v>2023</v>
      </c>
      <c r="E46" s="3" t="s">
        <v>18</v>
      </c>
      <c r="F46" t="str">
        <f t="shared" si="0"/>
        <v>SET</v>
      </c>
      <c r="G46" s="3">
        <v>202309</v>
      </c>
      <c r="H46" s="3">
        <v>66</v>
      </c>
      <c r="I46" s="3">
        <v>67</v>
      </c>
      <c r="J46" s="4">
        <v>20</v>
      </c>
      <c r="K46" s="5">
        <v>109479.66635362217</v>
      </c>
      <c r="L46" s="3">
        <f t="shared" si="4"/>
        <v>93057.716400578851</v>
      </c>
      <c r="M46" s="3">
        <f t="shared" si="1"/>
        <v>104005.68303594107</v>
      </c>
      <c r="N46" s="3">
        <f t="shared" si="2"/>
        <v>109479.66635362217</v>
      </c>
      <c r="O46" s="3">
        <f t="shared" si="3"/>
        <v>120427.63298898441</v>
      </c>
    </row>
    <row r="47" spans="1:15" x14ac:dyDescent="0.25">
      <c r="A47" s="3">
        <v>5</v>
      </c>
      <c r="B47" s="3"/>
      <c r="C47" s="3">
        <v>10</v>
      </c>
      <c r="D47" s="3">
        <v>2023</v>
      </c>
      <c r="E47" s="3" t="s">
        <v>9</v>
      </c>
      <c r="F47" t="str">
        <f t="shared" si="0"/>
        <v>OUT</v>
      </c>
      <c r="G47" s="3">
        <v>202310</v>
      </c>
      <c r="H47" s="3">
        <v>73</v>
      </c>
      <c r="I47" s="3">
        <v>110</v>
      </c>
      <c r="J47" s="4">
        <v>20</v>
      </c>
      <c r="K47" s="5">
        <v>408407.19</v>
      </c>
      <c r="L47" s="3">
        <f t="shared" si="4"/>
        <v>347146.1115</v>
      </c>
      <c r="M47" s="3">
        <f t="shared" si="1"/>
        <v>387986.83049999998</v>
      </c>
      <c r="N47" s="3">
        <f t="shared" si="2"/>
        <v>408407.19</v>
      </c>
      <c r="O47" s="3">
        <f t="shared" si="3"/>
        <v>449247.90900000004</v>
      </c>
    </row>
    <row r="48" spans="1:15" x14ac:dyDescent="0.25">
      <c r="A48" s="3">
        <v>114</v>
      </c>
      <c r="B48" s="3"/>
      <c r="C48" s="3">
        <v>10</v>
      </c>
      <c r="D48" s="3">
        <v>2023</v>
      </c>
      <c r="E48" s="3" t="s">
        <v>9</v>
      </c>
      <c r="F48" t="str">
        <f t="shared" si="0"/>
        <v>OUT</v>
      </c>
      <c r="G48" s="3">
        <v>202310</v>
      </c>
      <c r="H48" s="3">
        <v>47</v>
      </c>
      <c r="I48" s="3">
        <v>37</v>
      </c>
      <c r="J48" s="4">
        <v>20</v>
      </c>
      <c r="K48" s="5">
        <v>88359.76</v>
      </c>
      <c r="L48" s="3">
        <f t="shared" si="4"/>
        <v>75105.795999999988</v>
      </c>
      <c r="M48" s="3">
        <f t="shared" si="1"/>
        <v>83941.771999999997</v>
      </c>
      <c r="N48" s="3">
        <f t="shared" si="2"/>
        <v>88359.76</v>
      </c>
      <c r="O48" s="3">
        <f t="shared" si="3"/>
        <v>97195.736000000004</v>
      </c>
    </row>
    <row r="49" spans="1:16" x14ac:dyDescent="0.25">
      <c r="A49" s="3">
        <v>50</v>
      </c>
      <c r="B49" s="3"/>
      <c r="C49" s="3">
        <v>10</v>
      </c>
      <c r="D49" s="3">
        <v>2023</v>
      </c>
      <c r="E49" s="3" t="s">
        <v>9</v>
      </c>
      <c r="F49" t="str">
        <f t="shared" si="0"/>
        <v>OUT</v>
      </c>
      <c r="G49" s="3">
        <v>202310</v>
      </c>
      <c r="H49" s="3">
        <v>66</v>
      </c>
      <c r="I49" s="3">
        <v>67</v>
      </c>
      <c r="J49" s="4">
        <v>20</v>
      </c>
      <c r="K49" s="5">
        <v>254950.13</v>
      </c>
      <c r="L49" s="3">
        <f t="shared" si="4"/>
        <v>216707.61050000001</v>
      </c>
      <c r="M49" s="3">
        <f t="shared" si="1"/>
        <v>242202.62349999999</v>
      </c>
      <c r="N49" s="3">
        <f t="shared" si="2"/>
        <v>254950.13</v>
      </c>
      <c r="O49" s="3">
        <f t="shared" si="3"/>
        <v>280445.14300000004</v>
      </c>
    </row>
    <row r="50" spans="1:16" x14ac:dyDescent="0.25">
      <c r="A50" s="3">
        <v>111</v>
      </c>
      <c r="B50" s="3"/>
      <c r="C50" s="3">
        <v>10</v>
      </c>
      <c r="D50" s="3">
        <v>2023</v>
      </c>
      <c r="E50" s="3" t="s">
        <v>9</v>
      </c>
      <c r="F50" t="str">
        <f t="shared" si="0"/>
        <v>OUT</v>
      </c>
      <c r="G50" s="3">
        <v>202310</v>
      </c>
      <c r="H50" s="3">
        <v>39</v>
      </c>
      <c r="I50" s="3">
        <v>39</v>
      </c>
      <c r="J50" s="4">
        <v>20</v>
      </c>
      <c r="K50" s="5">
        <v>0</v>
      </c>
      <c r="L50" s="3">
        <f t="shared" si="4"/>
        <v>0</v>
      </c>
      <c r="M50" s="3">
        <f t="shared" si="1"/>
        <v>0</v>
      </c>
      <c r="N50" s="3">
        <f t="shared" si="2"/>
        <v>0</v>
      </c>
      <c r="O50" s="3">
        <f t="shared" si="3"/>
        <v>0</v>
      </c>
    </row>
    <row r="51" spans="1:16" x14ac:dyDescent="0.25">
      <c r="A51" s="3">
        <v>105</v>
      </c>
      <c r="B51" s="3"/>
      <c r="C51" s="3">
        <v>10</v>
      </c>
      <c r="D51" s="3">
        <v>2023</v>
      </c>
      <c r="E51" s="3" t="s">
        <v>9</v>
      </c>
      <c r="F51" t="str">
        <f t="shared" si="0"/>
        <v>OUT</v>
      </c>
      <c r="G51" s="3">
        <v>202310</v>
      </c>
      <c r="H51" s="3">
        <v>34</v>
      </c>
      <c r="I51" s="3">
        <v>43</v>
      </c>
      <c r="J51" s="4">
        <v>20</v>
      </c>
      <c r="K51" s="5">
        <v>130714.03</v>
      </c>
      <c r="L51" s="3">
        <f t="shared" si="4"/>
        <v>111106.9255</v>
      </c>
      <c r="M51" s="3">
        <f t="shared" si="1"/>
        <v>124178.32849999999</v>
      </c>
      <c r="N51" s="3">
        <f t="shared" si="2"/>
        <v>130714.03</v>
      </c>
      <c r="O51" s="3">
        <f t="shared" si="3"/>
        <v>143785.43300000002</v>
      </c>
    </row>
    <row r="52" spans="1:16" x14ac:dyDescent="0.25">
      <c r="A52" s="3">
        <v>5</v>
      </c>
      <c r="B52" s="3"/>
      <c r="C52" s="3">
        <v>11</v>
      </c>
      <c r="D52" s="3">
        <v>2023</v>
      </c>
      <c r="E52" s="3" t="s">
        <v>8</v>
      </c>
      <c r="F52" t="str">
        <f t="shared" si="0"/>
        <v>NOV</v>
      </c>
      <c r="G52" s="3">
        <v>202311</v>
      </c>
      <c r="H52" s="3">
        <v>73</v>
      </c>
      <c r="I52" s="3">
        <v>110</v>
      </c>
      <c r="J52" s="4">
        <v>20</v>
      </c>
      <c r="K52" s="5">
        <v>485818.1</v>
      </c>
      <c r="L52" s="3">
        <f t="shared" si="4"/>
        <v>412945.38499999995</v>
      </c>
      <c r="M52" s="3">
        <f t="shared" si="1"/>
        <v>461527.19499999995</v>
      </c>
      <c r="N52" s="3">
        <f t="shared" si="2"/>
        <v>485818.1</v>
      </c>
      <c r="O52" s="3">
        <f t="shared" si="3"/>
        <v>534399.91</v>
      </c>
    </row>
    <row r="53" spans="1:16" x14ac:dyDescent="0.25">
      <c r="A53" s="3">
        <v>114</v>
      </c>
      <c r="B53" s="3"/>
      <c r="C53" s="3">
        <v>11</v>
      </c>
      <c r="D53" s="3">
        <v>2023</v>
      </c>
      <c r="E53" s="3" t="s">
        <v>8</v>
      </c>
      <c r="F53" t="str">
        <f t="shared" si="0"/>
        <v>NOV</v>
      </c>
      <c r="G53" s="3">
        <v>202311</v>
      </c>
      <c r="H53" s="3">
        <v>47</v>
      </c>
      <c r="I53" s="3">
        <v>37</v>
      </c>
      <c r="J53" s="4">
        <v>20</v>
      </c>
      <c r="K53" s="5">
        <v>105107.77</v>
      </c>
      <c r="L53" s="3">
        <f t="shared" si="4"/>
        <v>89341.604500000001</v>
      </c>
      <c r="M53" s="3">
        <f t="shared" si="1"/>
        <v>99852.381500000003</v>
      </c>
      <c r="N53" s="3">
        <f t="shared" si="2"/>
        <v>105107.77</v>
      </c>
      <c r="O53" s="3">
        <f t="shared" si="3"/>
        <v>115618.54700000002</v>
      </c>
    </row>
    <row r="54" spans="1:16" x14ac:dyDescent="0.25">
      <c r="A54" s="3">
        <v>50</v>
      </c>
      <c r="B54" s="3"/>
      <c r="C54" s="3">
        <v>11</v>
      </c>
      <c r="D54" s="3">
        <v>2023</v>
      </c>
      <c r="E54" s="3" t="s">
        <v>8</v>
      </c>
      <c r="F54" t="str">
        <f t="shared" si="0"/>
        <v>NOV</v>
      </c>
      <c r="G54" s="3">
        <v>202311</v>
      </c>
      <c r="H54" s="3">
        <v>66</v>
      </c>
      <c r="I54" s="3">
        <v>67</v>
      </c>
      <c r="J54" s="4">
        <v>20</v>
      </c>
      <c r="K54" s="5">
        <v>259695.44</v>
      </c>
      <c r="L54" s="3">
        <f t="shared" si="4"/>
        <v>220741.12400000001</v>
      </c>
      <c r="M54" s="3">
        <f t="shared" si="1"/>
        <v>246710.66800000001</v>
      </c>
      <c r="N54" s="3">
        <f t="shared" si="2"/>
        <v>259695.44</v>
      </c>
      <c r="O54" s="3">
        <f t="shared" si="3"/>
        <v>285664.984</v>
      </c>
    </row>
    <row r="55" spans="1:16" x14ac:dyDescent="0.25">
      <c r="A55" s="3">
        <v>111</v>
      </c>
      <c r="B55" s="3"/>
      <c r="C55" s="3">
        <v>11</v>
      </c>
      <c r="D55" s="3">
        <v>2023</v>
      </c>
      <c r="E55" s="3" t="s">
        <v>8</v>
      </c>
      <c r="F55" t="str">
        <f t="shared" si="0"/>
        <v>NOV</v>
      </c>
      <c r="G55" s="3">
        <v>202311</v>
      </c>
      <c r="H55" s="3">
        <v>39</v>
      </c>
      <c r="I55" s="3">
        <v>39</v>
      </c>
      <c r="J55" s="4">
        <v>20</v>
      </c>
      <c r="K55" s="5">
        <v>104552.21</v>
      </c>
      <c r="L55" s="3">
        <f t="shared" si="4"/>
        <v>88869.378500000006</v>
      </c>
      <c r="M55" s="3">
        <f t="shared" si="1"/>
        <v>99324.599499999997</v>
      </c>
      <c r="N55" s="3">
        <f t="shared" si="2"/>
        <v>104552.21</v>
      </c>
      <c r="O55" s="3">
        <f t="shared" si="3"/>
        <v>115007.43100000001</v>
      </c>
    </row>
    <row r="56" spans="1:16" x14ac:dyDescent="0.25">
      <c r="A56" s="3">
        <v>105</v>
      </c>
      <c r="B56" s="3"/>
      <c r="C56" s="3">
        <v>11</v>
      </c>
      <c r="D56" s="3">
        <v>2023</v>
      </c>
      <c r="E56" s="3" t="s">
        <v>8</v>
      </c>
      <c r="F56" t="str">
        <f t="shared" si="0"/>
        <v>NOV</v>
      </c>
      <c r="G56" s="3">
        <v>202311</v>
      </c>
      <c r="H56" s="3">
        <v>34</v>
      </c>
      <c r="I56" s="3">
        <v>43</v>
      </c>
      <c r="J56" s="4">
        <v>20</v>
      </c>
      <c r="K56" s="5">
        <v>155490.03</v>
      </c>
      <c r="L56" s="3">
        <f t="shared" si="4"/>
        <v>132166.52549999999</v>
      </c>
      <c r="M56" s="3">
        <f t="shared" si="1"/>
        <v>147715.52849999999</v>
      </c>
      <c r="N56" s="3">
        <f t="shared" si="2"/>
        <v>155490.03</v>
      </c>
      <c r="O56" s="3">
        <f t="shared" si="3"/>
        <v>171039.03300000002</v>
      </c>
    </row>
    <row r="57" spans="1:16" x14ac:dyDescent="0.25">
      <c r="A57" s="3">
        <v>5</v>
      </c>
      <c r="B57" s="3"/>
      <c r="C57" s="3">
        <v>12</v>
      </c>
      <c r="D57" s="3">
        <v>2023</v>
      </c>
      <c r="E57" s="3" t="s">
        <v>19</v>
      </c>
      <c r="F57" t="str">
        <f t="shared" si="0"/>
        <v>DEZ</v>
      </c>
      <c r="G57" s="3">
        <v>202312</v>
      </c>
      <c r="H57" s="3">
        <v>73</v>
      </c>
      <c r="I57" s="3">
        <v>110</v>
      </c>
      <c r="J57" s="4">
        <v>20</v>
      </c>
      <c r="K57" s="5">
        <v>343534.66</v>
      </c>
      <c r="L57" s="3">
        <f t="shared" si="4"/>
        <v>292004.46099999995</v>
      </c>
      <c r="M57" s="3">
        <f t="shared" si="1"/>
        <v>326357.92699999997</v>
      </c>
      <c r="N57" s="3">
        <f t="shared" si="2"/>
        <v>343534.66</v>
      </c>
      <c r="O57" s="3">
        <f t="shared" si="3"/>
        <v>377888.12599999999</v>
      </c>
    </row>
    <row r="58" spans="1:16" x14ac:dyDescent="0.25">
      <c r="A58" s="3">
        <v>114</v>
      </c>
      <c r="B58" s="3"/>
      <c r="C58" s="3">
        <v>12</v>
      </c>
      <c r="D58" s="3">
        <v>2023</v>
      </c>
      <c r="E58" s="3" t="s">
        <v>19</v>
      </c>
      <c r="F58" t="str">
        <f t="shared" si="0"/>
        <v>DEZ</v>
      </c>
      <c r="G58" s="3">
        <v>202312</v>
      </c>
      <c r="H58" s="3">
        <v>47</v>
      </c>
      <c r="I58" s="3">
        <v>37</v>
      </c>
      <c r="J58" s="4">
        <v>20</v>
      </c>
      <c r="K58" s="5">
        <v>74324.45</v>
      </c>
      <c r="L58" s="3">
        <f t="shared" si="4"/>
        <v>63175.782499999994</v>
      </c>
      <c r="M58" s="3">
        <f t="shared" si="1"/>
        <v>70608.227499999994</v>
      </c>
      <c r="N58" s="3">
        <f t="shared" si="2"/>
        <v>74324.45</v>
      </c>
      <c r="O58" s="3">
        <f t="shared" si="3"/>
        <v>81756.895000000004</v>
      </c>
    </row>
    <row r="59" spans="1:16" x14ac:dyDescent="0.25">
      <c r="A59" s="3">
        <v>50</v>
      </c>
      <c r="B59" s="3"/>
      <c r="C59" s="3">
        <v>12</v>
      </c>
      <c r="D59" s="3">
        <v>2023</v>
      </c>
      <c r="E59" s="3" t="s">
        <v>19</v>
      </c>
      <c r="F59" t="str">
        <f t="shared" si="0"/>
        <v>DEZ</v>
      </c>
      <c r="G59" s="3">
        <v>202312</v>
      </c>
      <c r="H59" s="3">
        <v>66</v>
      </c>
      <c r="I59" s="3">
        <v>67</v>
      </c>
      <c r="J59" s="4">
        <v>20</v>
      </c>
      <c r="K59" s="5">
        <v>311371.5</v>
      </c>
      <c r="L59" s="3">
        <f t="shared" si="4"/>
        <v>264665.77499999997</v>
      </c>
      <c r="M59" s="3">
        <f t="shared" si="1"/>
        <v>295802.92499999999</v>
      </c>
      <c r="N59" s="3">
        <f t="shared" si="2"/>
        <v>311371.5</v>
      </c>
      <c r="O59" s="3">
        <f t="shared" si="3"/>
        <v>342508.65</v>
      </c>
    </row>
    <row r="60" spans="1:16" x14ac:dyDescent="0.25">
      <c r="A60" s="3">
        <v>111</v>
      </c>
      <c r="B60" s="3"/>
      <c r="C60" s="3">
        <v>12</v>
      </c>
      <c r="D60" s="3">
        <v>2023</v>
      </c>
      <c r="E60" s="3" t="s">
        <v>19</v>
      </c>
      <c r="F60" t="str">
        <f t="shared" si="0"/>
        <v>DEZ</v>
      </c>
      <c r="G60" s="3">
        <v>202312</v>
      </c>
      <c r="H60" s="3">
        <v>39</v>
      </c>
      <c r="I60" s="3">
        <v>39</v>
      </c>
      <c r="J60" s="4">
        <v>20</v>
      </c>
      <c r="K60" s="5">
        <v>73931.600000000006</v>
      </c>
      <c r="L60" s="3">
        <f t="shared" si="4"/>
        <v>62841.86</v>
      </c>
      <c r="M60" s="3">
        <f t="shared" si="1"/>
        <v>70235.02</v>
      </c>
      <c r="N60" s="3">
        <f t="shared" si="2"/>
        <v>73931.600000000006</v>
      </c>
      <c r="O60" s="3">
        <f t="shared" si="3"/>
        <v>81324.760000000009</v>
      </c>
    </row>
    <row r="61" spans="1:16" x14ac:dyDescent="0.25">
      <c r="A61" s="3">
        <v>105</v>
      </c>
      <c r="B61" s="3"/>
      <c r="C61" s="3">
        <v>12</v>
      </c>
      <c r="D61" s="3">
        <v>2023</v>
      </c>
      <c r="E61" s="3" t="s">
        <v>19</v>
      </c>
      <c r="F61" t="str">
        <f t="shared" si="0"/>
        <v>DEZ</v>
      </c>
      <c r="G61" s="3">
        <v>202312</v>
      </c>
      <c r="H61" s="3">
        <v>34</v>
      </c>
      <c r="I61" s="3">
        <v>43</v>
      </c>
      <c r="J61" s="4">
        <v>20</v>
      </c>
      <c r="K61" s="5">
        <v>109951.06</v>
      </c>
      <c r="L61" s="3">
        <f t="shared" si="4"/>
        <v>93458.400999999998</v>
      </c>
      <c r="M61" s="3">
        <f t="shared" si="1"/>
        <v>104453.507</v>
      </c>
      <c r="N61" s="3">
        <f t="shared" si="2"/>
        <v>109951.06</v>
      </c>
      <c r="O61" s="3">
        <f t="shared" si="3"/>
        <v>120946.16600000001</v>
      </c>
    </row>
    <row r="62" spans="1:16" x14ac:dyDescent="0.25">
      <c r="A62" s="11">
        <v>133</v>
      </c>
      <c r="B62" s="11"/>
      <c r="C62" s="11">
        <v>1</v>
      </c>
      <c r="D62" s="11">
        <v>2024</v>
      </c>
      <c r="E62" s="11" t="s">
        <v>10</v>
      </c>
      <c r="F62" t="str">
        <f t="shared" si="0"/>
        <v>JAN</v>
      </c>
      <c r="G62" s="11">
        <v>202401</v>
      </c>
      <c r="H62" s="11">
        <v>65</v>
      </c>
      <c r="I62" s="11">
        <v>88</v>
      </c>
      <c r="J62" s="12">
        <v>36</v>
      </c>
      <c r="K62" s="13">
        <v>451066.36</v>
      </c>
      <c r="L62" s="11">
        <v>216885.3965</v>
      </c>
      <c r="M62" s="11">
        <v>67077.816124999998</v>
      </c>
      <c r="N62" s="11">
        <v>74324.45</v>
      </c>
      <c r="O62" s="11">
        <v>89932.584500000012</v>
      </c>
      <c r="P62" s="11">
        <v>10</v>
      </c>
    </row>
    <row r="63" spans="1:16" x14ac:dyDescent="0.25">
      <c r="A63" s="11">
        <v>50</v>
      </c>
      <c r="B63" s="11"/>
      <c r="C63" s="11">
        <v>1</v>
      </c>
      <c r="D63" s="11">
        <v>2024</v>
      </c>
      <c r="E63" s="11" t="s">
        <v>10</v>
      </c>
      <c r="F63" t="str">
        <f t="shared" si="0"/>
        <v>JAN</v>
      </c>
      <c r="G63" s="11">
        <v>202401</v>
      </c>
      <c r="H63" s="11">
        <v>61</v>
      </c>
      <c r="I63" s="11">
        <v>78</v>
      </c>
      <c r="J63" s="12">
        <v>43</v>
      </c>
      <c r="K63" s="13">
        <v>255159.29</v>
      </c>
      <c r="L63" s="11">
        <v>383406.40599999996</v>
      </c>
      <c r="M63" s="11">
        <v>281012.77875</v>
      </c>
      <c r="N63" s="11">
        <v>311371.5</v>
      </c>
      <c r="O63" s="11">
        <v>376759.51500000007</v>
      </c>
      <c r="P63" s="11">
        <v>10</v>
      </c>
    </row>
    <row r="64" spans="1:16" x14ac:dyDescent="0.25">
      <c r="A64" s="11">
        <v>129</v>
      </c>
      <c r="B64" s="11"/>
      <c r="C64" s="11">
        <v>1</v>
      </c>
      <c r="D64" s="11">
        <v>2024</v>
      </c>
      <c r="E64" s="11" t="s">
        <v>10</v>
      </c>
      <c r="F64" t="str">
        <f t="shared" si="0"/>
        <v>JAN</v>
      </c>
      <c r="G64" s="11">
        <v>202401</v>
      </c>
      <c r="H64" s="11">
        <v>52</v>
      </c>
      <c r="I64" s="11">
        <v>43</v>
      </c>
      <c r="J64" s="12">
        <v>32</v>
      </c>
      <c r="K64" s="13">
        <v>121571.71</v>
      </c>
      <c r="L64" s="11">
        <v>103335.9535</v>
      </c>
      <c r="M64" s="11">
        <v>66723.269</v>
      </c>
      <c r="N64" s="11">
        <v>73931.600000000006</v>
      </c>
      <c r="O64" s="11">
        <v>89457.236000000019</v>
      </c>
      <c r="P64" s="11">
        <v>10</v>
      </c>
    </row>
    <row r="65" spans="1:16" x14ac:dyDescent="0.25">
      <c r="A65" s="11">
        <v>135</v>
      </c>
      <c r="B65" s="11"/>
      <c r="C65" s="11">
        <v>1</v>
      </c>
      <c r="D65" s="11">
        <v>2024</v>
      </c>
      <c r="E65" s="11" t="s">
        <v>10</v>
      </c>
      <c r="F65" t="str">
        <f t="shared" si="0"/>
        <v>JAN</v>
      </c>
      <c r="G65" s="11">
        <v>202401</v>
      </c>
      <c r="H65" s="11">
        <v>34</v>
      </c>
      <c r="I65" s="11">
        <v>57</v>
      </c>
      <c r="J65" s="12">
        <v>33</v>
      </c>
      <c r="K65" s="13">
        <v>177272.45</v>
      </c>
      <c r="L65" s="11">
        <v>150681.58250000002</v>
      </c>
      <c r="M65" s="11">
        <v>99230.831649999993</v>
      </c>
      <c r="N65" s="11">
        <v>109951.06</v>
      </c>
      <c r="O65" s="11">
        <v>133040.78260000004</v>
      </c>
      <c r="P65" s="11">
        <v>10</v>
      </c>
    </row>
    <row r="66" spans="1:16" x14ac:dyDescent="0.25">
      <c r="A66" s="11">
        <v>111</v>
      </c>
      <c r="B66" s="11"/>
      <c r="C66" s="11">
        <v>1</v>
      </c>
      <c r="D66" s="11">
        <v>2024</v>
      </c>
      <c r="E66" s="11" t="s">
        <v>10</v>
      </c>
      <c r="F66" t="str">
        <f t="shared" si="0"/>
        <v>JAN</v>
      </c>
      <c r="G66" s="11">
        <v>202401</v>
      </c>
      <c r="H66" s="11">
        <v>38</v>
      </c>
      <c r="I66" s="11">
        <v>44</v>
      </c>
      <c r="J66" s="12">
        <v>35</v>
      </c>
      <c r="K66" s="13">
        <v>79368.55</v>
      </c>
      <c r="L66" s="11">
        <v>67463.267500000002</v>
      </c>
      <c r="M66" s="11">
        <v>281012.77875</v>
      </c>
      <c r="N66" s="11">
        <v>311371.5</v>
      </c>
      <c r="O66" s="11">
        <v>376759.51500000007</v>
      </c>
      <c r="P66" s="11">
        <v>10</v>
      </c>
    </row>
    <row r="67" spans="1:16" x14ac:dyDescent="0.25">
      <c r="A67" s="11">
        <v>130</v>
      </c>
      <c r="B67" s="11"/>
      <c r="C67" s="11">
        <v>1</v>
      </c>
      <c r="D67" s="11">
        <v>2024</v>
      </c>
      <c r="E67" s="11" t="s">
        <v>10</v>
      </c>
      <c r="F67" t="str">
        <f t="shared" ref="F67:F130" si="5">LEFT(E67,3)</f>
        <v>JAN</v>
      </c>
      <c r="G67" s="11">
        <v>202401</v>
      </c>
      <c r="H67" s="11">
        <v>27</v>
      </c>
      <c r="I67" s="11">
        <v>22</v>
      </c>
      <c r="J67" s="12">
        <v>16</v>
      </c>
      <c r="K67" s="13">
        <v>23816.17</v>
      </c>
      <c r="L67" s="11">
        <v>20243.744499999997</v>
      </c>
      <c r="M67" s="11">
        <v>66723.269</v>
      </c>
      <c r="N67" s="11">
        <v>73931.600000000006</v>
      </c>
      <c r="O67" s="11">
        <v>89457.236000000019</v>
      </c>
      <c r="P67" s="11">
        <v>10</v>
      </c>
    </row>
    <row r="68" spans="1:16" x14ac:dyDescent="0.25">
      <c r="A68" s="11">
        <v>132</v>
      </c>
      <c r="B68" s="11"/>
      <c r="C68" s="11">
        <v>1</v>
      </c>
      <c r="D68" s="11">
        <v>2024</v>
      </c>
      <c r="E68" s="11" t="s">
        <v>10</v>
      </c>
      <c r="F68" t="str">
        <f t="shared" si="5"/>
        <v>JAN</v>
      </c>
      <c r="G68" s="11">
        <v>202401</v>
      </c>
      <c r="H68" s="11">
        <v>39</v>
      </c>
      <c r="I68" s="11">
        <v>26</v>
      </c>
      <c r="J68" s="12">
        <v>24</v>
      </c>
      <c r="K68" s="13">
        <v>22353.1</v>
      </c>
      <c r="L68" s="11">
        <v>19000.134999999998</v>
      </c>
      <c r="M68" s="11">
        <v>99230.831649999993</v>
      </c>
      <c r="N68" s="11">
        <v>109951.06</v>
      </c>
      <c r="O68" s="11">
        <v>133040.78260000004</v>
      </c>
      <c r="P68" s="11">
        <v>10</v>
      </c>
    </row>
    <row r="69" spans="1:16" x14ac:dyDescent="0.25">
      <c r="A69" s="11">
        <v>16</v>
      </c>
      <c r="B69" s="11"/>
      <c r="C69" s="11">
        <v>1</v>
      </c>
      <c r="D69" s="11">
        <v>2024</v>
      </c>
      <c r="E69" s="11" t="s">
        <v>10</v>
      </c>
      <c r="F69" t="str">
        <f t="shared" si="5"/>
        <v>JAN</v>
      </c>
      <c r="G69" s="11">
        <v>202401</v>
      </c>
      <c r="H69" s="11">
        <v>0</v>
      </c>
      <c r="I69" s="11">
        <v>0</v>
      </c>
      <c r="J69" s="12">
        <v>0</v>
      </c>
      <c r="K69" s="11">
        <v>153764.14299999998</v>
      </c>
      <c r="L69" s="14">
        <f>K69*0.85</f>
        <v>130699.52154999998</v>
      </c>
      <c r="M69" s="11">
        <f>K69*0.95</f>
        <v>146075.93584999998</v>
      </c>
      <c r="N69" s="11">
        <f>K69</f>
        <v>153764.14299999998</v>
      </c>
      <c r="O69" s="11">
        <f>N69*1.1</f>
        <v>169140.55729999999</v>
      </c>
      <c r="P69" s="11">
        <v>10</v>
      </c>
    </row>
    <row r="70" spans="1:16" x14ac:dyDescent="0.25">
      <c r="A70" s="11">
        <v>68</v>
      </c>
      <c r="B70" s="11"/>
      <c r="C70" s="11">
        <v>1</v>
      </c>
      <c r="D70" s="11">
        <v>2024</v>
      </c>
      <c r="E70" s="11" t="s">
        <v>10</v>
      </c>
      <c r="F70" t="str">
        <f t="shared" si="5"/>
        <v>JAN</v>
      </c>
      <c r="G70" s="11">
        <v>202401</v>
      </c>
      <c r="H70" s="11">
        <v>0</v>
      </c>
      <c r="I70" s="11">
        <v>0</v>
      </c>
      <c r="J70" s="12">
        <v>0</v>
      </c>
      <c r="K70" s="11">
        <v>6834.49</v>
      </c>
      <c r="L70" s="14">
        <f t="shared" ref="L70:L85" si="6">K70*0.85</f>
        <v>5809.3164999999999</v>
      </c>
      <c r="M70" s="11">
        <f t="shared" ref="M70:M85" si="7">K70*0.95</f>
        <v>6492.7654999999995</v>
      </c>
      <c r="N70" s="11">
        <f t="shared" ref="N70:N85" si="8">K70</f>
        <v>6834.49</v>
      </c>
      <c r="O70" s="11">
        <f t="shared" ref="O70:O85" si="9">N70*1.1</f>
        <v>7517.9390000000003</v>
      </c>
      <c r="P70" s="11">
        <v>10</v>
      </c>
    </row>
    <row r="71" spans="1:16" x14ac:dyDescent="0.25">
      <c r="A71" s="11">
        <v>21</v>
      </c>
      <c r="B71" s="11"/>
      <c r="C71" s="11">
        <v>1</v>
      </c>
      <c r="D71" s="11">
        <v>2024</v>
      </c>
      <c r="E71" s="11" t="s">
        <v>10</v>
      </c>
      <c r="F71" t="str">
        <f t="shared" si="5"/>
        <v>JAN</v>
      </c>
      <c r="G71" s="11">
        <v>202401</v>
      </c>
      <c r="H71" s="11">
        <v>0</v>
      </c>
      <c r="I71" s="11">
        <v>0</v>
      </c>
      <c r="J71" s="12">
        <v>0</v>
      </c>
      <c r="K71" s="11">
        <v>0</v>
      </c>
      <c r="L71" s="14">
        <f t="shared" si="6"/>
        <v>0</v>
      </c>
      <c r="M71" s="11">
        <f t="shared" si="7"/>
        <v>0</v>
      </c>
      <c r="N71" s="11">
        <f t="shared" si="8"/>
        <v>0</v>
      </c>
      <c r="O71" s="11">
        <f t="shared" si="9"/>
        <v>0</v>
      </c>
      <c r="P71" s="11">
        <v>10</v>
      </c>
    </row>
    <row r="72" spans="1:16" x14ac:dyDescent="0.25">
      <c r="A72" s="11">
        <v>19</v>
      </c>
      <c r="B72" s="11"/>
      <c r="C72" s="11">
        <v>1</v>
      </c>
      <c r="D72" s="11">
        <v>2024</v>
      </c>
      <c r="E72" s="11" t="s">
        <v>10</v>
      </c>
      <c r="F72" t="str">
        <f t="shared" si="5"/>
        <v>JAN</v>
      </c>
      <c r="G72" s="11">
        <v>202401</v>
      </c>
      <c r="H72" s="11">
        <v>0</v>
      </c>
      <c r="I72" s="11">
        <v>0</v>
      </c>
      <c r="J72" s="12">
        <v>0</v>
      </c>
      <c r="K72" s="11">
        <v>0</v>
      </c>
      <c r="L72" s="14">
        <f t="shared" si="6"/>
        <v>0</v>
      </c>
      <c r="M72" s="11">
        <f t="shared" si="7"/>
        <v>0</v>
      </c>
      <c r="N72" s="11">
        <f t="shared" si="8"/>
        <v>0</v>
      </c>
      <c r="O72" s="11">
        <f t="shared" si="9"/>
        <v>0</v>
      </c>
      <c r="P72" s="11">
        <v>10</v>
      </c>
    </row>
    <row r="73" spans="1:16" x14ac:dyDescent="0.25">
      <c r="A73" s="11">
        <v>107</v>
      </c>
      <c r="B73" s="11"/>
      <c r="C73" s="11">
        <v>1</v>
      </c>
      <c r="D73" s="11">
        <v>2024</v>
      </c>
      <c r="E73" s="11" t="s">
        <v>10</v>
      </c>
      <c r="F73" t="str">
        <f t="shared" si="5"/>
        <v>JAN</v>
      </c>
      <c r="G73" s="11">
        <v>202401</v>
      </c>
      <c r="H73" s="11">
        <v>0</v>
      </c>
      <c r="I73" s="11">
        <v>0</v>
      </c>
      <c r="J73" s="12">
        <v>0</v>
      </c>
      <c r="K73" s="11">
        <v>6660.875</v>
      </c>
      <c r="L73" s="14">
        <f t="shared" si="6"/>
        <v>5661.7437499999996</v>
      </c>
      <c r="M73" s="11">
        <f t="shared" si="7"/>
        <v>6327.8312499999993</v>
      </c>
      <c r="N73" s="11">
        <f t="shared" si="8"/>
        <v>6660.875</v>
      </c>
      <c r="O73" s="11">
        <f t="shared" si="9"/>
        <v>7326.9625000000005</v>
      </c>
      <c r="P73" s="11">
        <v>10</v>
      </c>
    </row>
    <row r="74" spans="1:16" x14ac:dyDescent="0.25">
      <c r="A74" s="11">
        <v>98</v>
      </c>
      <c r="B74" s="11"/>
      <c r="C74" s="11">
        <v>1</v>
      </c>
      <c r="D74" s="11">
        <v>2024</v>
      </c>
      <c r="E74" s="11" t="s">
        <v>10</v>
      </c>
      <c r="F74" t="str">
        <f t="shared" si="5"/>
        <v>JAN</v>
      </c>
      <c r="G74" s="11">
        <v>202401</v>
      </c>
      <c r="H74" s="11">
        <v>0</v>
      </c>
      <c r="I74" s="11">
        <v>0</v>
      </c>
      <c r="J74" s="12">
        <v>0</v>
      </c>
      <c r="K74" s="13">
        <v>157689.06270000001</v>
      </c>
      <c r="L74" s="14">
        <f t="shared" si="6"/>
        <v>134035.70329500001</v>
      </c>
      <c r="M74" s="11">
        <f t="shared" si="7"/>
        <v>149804.60956499999</v>
      </c>
      <c r="N74" s="11">
        <f t="shared" si="8"/>
        <v>157689.06270000001</v>
      </c>
      <c r="O74" s="11">
        <f t="shared" si="9"/>
        <v>173457.96897000002</v>
      </c>
      <c r="P74" s="11">
        <v>10</v>
      </c>
    </row>
    <row r="75" spans="1:16" x14ac:dyDescent="0.25">
      <c r="A75" s="11">
        <v>18</v>
      </c>
      <c r="B75" s="11"/>
      <c r="C75" s="11">
        <v>1</v>
      </c>
      <c r="D75" s="11">
        <v>2024</v>
      </c>
      <c r="E75" s="11" t="s">
        <v>10</v>
      </c>
      <c r="F75" t="str">
        <f t="shared" si="5"/>
        <v>JAN</v>
      </c>
      <c r="G75" s="11">
        <v>202401</v>
      </c>
      <c r="H75" s="11">
        <v>0</v>
      </c>
      <c r="I75" s="11">
        <v>0</v>
      </c>
      <c r="J75" s="12">
        <v>0</v>
      </c>
      <c r="K75" s="13">
        <v>72533.434999999998</v>
      </c>
      <c r="L75" s="14">
        <f t="shared" si="6"/>
        <v>61653.419749999994</v>
      </c>
      <c r="M75" s="11">
        <f t="shared" si="7"/>
        <v>68906.763249999989</v>
      </c>
      <c r="N75" s="11">
        <f t="shared" si="8"/>
        <v>72533.434999999998</v>
      </c>
      <c r="O75" s="11">
        <f t="shared" si="9"/>
        <v>79786.7785</v>
      </c>
      <c r="P75" s="11">
        <v>10</v>
      </c>
    </row>
    <row r="76" spans="1:16" x14ac:dyDescent="0.25">
      <c r="A76" s="11">
        <v>80</v>
      </c>
      <c r="B76" s="11"/>
      <c r="C76" s="11">
        <v>1</v>
      </c>
      <c r="D76" s="11">
        <v>2024</v>
      </c>
      <c r="E76" s="11" t="s">
        <v>10</v>
      </c>
      <c r="F76" t="str">
        <f t="shared" si="5"/>
        <v>JAN</v>
      </c>
      <c r="G76" s="11">
        <v>202401</v>
      </c>
      <c r="H76" s="11">
        <v>0</v>
      </c>
      <c r="I76" s="11">
        <v>0</v>
      </c>
      <c r="J76" s="12">
        <v>0</v>
      </c>
      <c r="K76" s="13">
        <v>50860.576000000001</v>
      </c>
      <c r="L76" s="14">
        <f t="shared" si="6"/>
        <v>43231.489600000001</v>
      </c>
      <c r="M76" s="11">
        <f t="shared" si="7"/>
        <v>48317.547200000001</v>
      </c>
      <c r="N76" s="11">
        <f t="shared" si="8"/>
        <v>50860.576000000001</v>
      </c>
      <c r="O76" s="11">
        <f t="shared" si="9"/>
        <v>55946.633600000008</v>
      </c>
      <c r="P76" s="11">
        <v>10</v>
      </c>
    </row>
    <row r="77" spans="1:16" x14ac:dyDescent="0.25">
      <c r="A77" s="11">
        <v>17</v>
      </c>
      <c r="B77" s="11"/>
      <c r="C77" s="11">
        <v>1</v>
      </c>
      <c r="D77" s="11">
        <v>2024</v>
      </c>
      <c r="E77" s="11" t="s">
        <v>10</v>
      </c>
      <c r="F77" t="str">
        <f t="shared" si="5"/>
        <v>JAN</v>
      </c>
      <c r="G77" s="11">
        <v>202401</v>
      </c>
      <c r="H77" s="11">
        <v>0</v>
      </c>
      <c r="I77" s="11">
        <v>0</v>
      </c>
      <c r="J77" s="12">
        <v>0</v>
      </c>
      <c r="K77" s="13">
        <v>11922.04</v>
      </c>
      <c r="L77" s="14">
        <f t="shared" si="6"/>
        <v>10133.734</v>
      </c>
      <c r="M77" s="11">
        <f t="shared" si="7"/>
        <v>11325.938</v>
      </c>
      <c r="N77" s="11">
        <f t="shared" si="8"/>
        <v>11922.04</v>
      </c>
      <c r="O77" s="11">
        <f t="shared" si="9"/>
        <v>13114.244000000002</v>
      </c>
      <c r="P77" s="11">
        <v>10</v>
      </c>
    </row>
    <row r="78" spans="1:16" x14ac:dyDescent="0.25">
      <c r="A78" s="11">
        <v>77</v>
      </c>
      <c r="B78" s="11"/>
      <c r="C78" s="11">
        <v>1</v>
      </c>
      <c r="D78" s="11">
        <v>2024</v>
      </c>
      <c r="E78" s="11" t="s">
        <v>10</v>
      </c>
      <c r="F78" t="str">
        <f t="shared" si="5"/>
        <v>JAN</v>
      </c>
      <c r="G78" s="11">
        <v>202401</v>
      </c>
      <c r="H78" s="11">
        <v>0</v>
      </c>
      <c r="I78" s="11">
        <v>0</v>
      </c>
      <c r="J78" s="12">
        <v>0</v>
      </c>
      <c r="K78" s="13">
        <v>27793.415000000001</v>
      </c>
      <c r="L78" s="14">
        <f t="shared" si="6"/>
        <v>23624.402750000001</v>
      </c>
      <c r="M78" s="11">
        <f t="shared" si="7"/>
        <v>26403.74425</v>
      </c>
      <c r="N78" s="11">
        <f t="shared" si="8"/>
        <v>27793.415000000001</v>
      </c>
      <c r="O78" s="11">
        <f t="shared" si="9"/>
        <v>30572.756500000003</v>
      </c>
      <c r="P78" s="11">
        <v>10</v>
      </c>
    </row>
    <row r="79" spans="1:16" x14ac:dyDescent="0.25">
      <c r="A79" s="11">
        <v>78</v>
      </c>
      <c r="B79" s="11"/>
      <c r="C79" s="11">
        <v>1</v>
      </c>
      <c r="D79" s="11">
        <v>2024</v>
      </c>
      <c r="E79" s="11" t="s">
        <v>10</v>
      </c>
      <c r="F79" t="str">
        <f t="shared" si="5"/>
        <v>JAN</v>
      </c>
      <c r="G79" s="11">
        <v>202401</v>
      </c>
      <c r="H79" s="11">
        <v>0</v>
      </c>
      <c r="I79" s="11">
        <v>0</v>
      </c>
      <c r="J79" s="12">
        <v>0</v>
      </c>
      <c r="K79" s="13">
        <v>20563.354370000001</v>
      </c>
      <c r="L79" s="14">
        <f t="shared" si="6"/>
        <v>17478.851214499999</v>
      </c>
      <c r="M79" s="11">
        <f t="shared" si="7"/>
        <v>19535.1866515</v>
      </c>
      <c r="N79" s="11">
        <f t="shared" si="8"/>
        <v>20563.354370000001</v>
      </c>
      <c r="O79" s="11">
        <f t="shared" si="9"/>
        <v>22619.689807000002</v>
      </c>
      <c r="P79" s="11">
        <v>10</v>
      </c>
    </row>
    <row r="80" spans="1:16" x14ac:dyDescent="0.25">
      <c r="A80" s="11">
        <v>81</v>
      </c>
      <c r="B80" s="11"/>
      <c r="C80" s="11">
        <v>1</v>
      </c>
      <c r="D80" s="11">
        <v>2024</v>
      </c>
      <c r="E80" s="11" t="s">
        <v>10</v>
      </c>
      <c r="F80" t="str">
        <f t="shared" si="5"/>
        <v>JAN</v>
      </c>
      <c r="G80" s="11">
        <v>202401</v>
      </c>
      <c r="H80" s="11">
        <v>0</v>
      </c>
      <c r="I80" s="11">
        <v>0</v>
      </c>
      <c r="J80" s="12">
        <v>0</v>
      </c>
      <c r="K80" s="13">
        <v>22020.479000000003</v>
      </c>
      <c r="L80" s="14">
        <f t="shared" si="6"/>
        <v>18717.407150000003</v>
      </c>
      <c r="M80" s="11">
        <f t="shared" si="7"/>
        <v>20919.45505</v>
      </c>
      <c r="N80" s="11">
        <f t="shared" si="8"/>
        <v>22020.479000000003</v>
      </c>
      <c r="O80" s="11">
        <f t="shared" si="9"/>
        <v>24222.526900000004</v>
      </c>
      <c r="P80" s="11">
        <v>10</v>
      </c>
    </row>
    <row r="81" spans="1:16" x14ac:dyDescent="0.25">
      <c r="A81" s="11">
        <v>86</v>
      </c>
      <c r="B81" s="11"/>
      <c r="C81" s="11">
        <v>1</v>
      </c>
      <c r="D81" s="11">
        <v>2024</v>
      </c>
      <c r="E81" s="11" t="s">
        <v>10</v>
      </c>
      <c r="F81" t="str">
        <f t="shared" si="5"/>
        <v>JAN</v>
      </c>
      <c r="G81" s="11">
        <v>202401</v>
      </c>
      <c r="H81" s="11">
        <v>0</v>
      </c>
      <c r="I81" s="11">
        <v>0</v>
      </c>
      <c r="J81" s="12">
        <v>0</v>
      </c>
      <c r="K81" s="13">
        <v>6314.7760000000007</v>
      </c>
      <c r="L81" s="14">
        <f t="shared" si="6"/>
        <v>5367.5596000000005</v>
      </c>
      <c r="M81" s="11">
        <f t="shared" si="7"/>
        <v>5999.0372000000007</v>
      </c>
      <c r="N81" s="11">
        <f t="shared" si="8"/>
        <v>6314.7760000000007</v>
      </c>
      <c r="O81" s="11">
        <f t="shared" si="9"/>
        <v>6946.2536000000018</v>
      </c>
      <c r="P81" s="11">
        <v>10</v>
      </c>
    </row>
    <row r="82" spans="1:16" x14ac:dyDescent="0.25">
      <c r="A82" s="11">
        <v>71</v>
      </c>
      <c r="B82" s="11"/>
      <c r="C82" s="11">
        <v>1</v>
      </c>
      <c r="D82" s="11">
        <v>2024</v>
      </c>
      <c r="E82" s="11" t="s">
        <v>10</v>
      </c>
      <c r="F82" t="str">
        <f t="shared" si="5"/>
        <v>JAN</v>
      </c>
      <c r="G82" s="11">
        <v>202401</v>
      </c>
      <c r="H82" s="11">
        <v>0</v>
      </c>
      <c r="I82" s="11">
        <v>0</v>
      </c>
      <c r="J82" s="12">
        <v>0</v>
      </c>
      <c r="K82" s="13">
        <v>9032.4</v>
      </c>
      <c r="L82" s="14">
        <f t="shared" si="6"/>
        <v>7677.5399999999991</v>
      </c>
      <c r="M82" s="11">
        <f t="shared" si="7"/>
        <v>8580.7799999999988</v>
      </c>
      <c r="N82" s="11">
        <f t="shared" si="8"/>
        <v>9032.4</v>
      </c>
      <c r="O82" s="11">
        <f t="shared" si="9"/>
        <v>9935.6400000000012</v>
      </c>
      <c r="P82" s="11">
        <v>10</v>
      </c>
    </row>
    <row r="83" spans="1:16" x14ac:dyDescent="0.25">
      <c r="A83" s="11">
        <v>138</v>
      </c>
      <c r="B83" s="11"/>
      <c r="C83" s="11">
        <v>1</v>
      </c>
      <c r="D83" s="11">
        <v>2024</v>
      </c>
      <c r="E83" s="11" t="s">
        <v>10</v>
      </c>
      <c r="F83" t="str">
        <f t="shared" si="5"/>
        <v>JAN</v>
      </c>
      <c r="G83" s="11">
        <v>202401</v>
      </c>
      <c r="H83" s="11">
        <v>0</v>
      </c>
      <c r="I83" s="11">
        <v>0</v>
      </c>
      <c r="J83" s="12">
        <v>0</v>
      </c>
      <c r="K83" s="13">
        <v>822</v>
      </c>
      <c r="L83" s="14">
        <f t="shared" si="6"/>
        <v>698.69999999999993</v>
      </c>
      <c r="M83" s="11">
        <f t="shared" si="7"/>
        <v>780.9</v>
      </c>
      <c r="N83" s="11">
        <f t="shared" si="8"/>
        <v>822</v>
      </c>
      <c r="O83" s="11">
        <f t="shared" si="9"/>
        <v>904.2</v>
      </c>
      <c r="P83" s="11">
        <v>10</v>
      </c>
    </row>
    <row r="84" spans="1:16" x14ac:dyDescent="0.25">
      <c r="A84" s="11">
        <v>121</v>
      </c>
      <c r="B84" s="11"/>
      <c r="C84" s="11">
        <v>1</v>
      </c>
      <c r="D84" s="11">
        <v>2024</v>
      </c>
      <c r="E84" s="11" t="s">
        <v>10</v>
      </c>
      <c r="F84" t="str">
        <f t="shared" si="5"/>
        <v>JAN</v>
      </c>
      <c r="G84" s="11">
        <v>202401</v>
      </c>
      <c r="H84" s="11">
        <v>0</v>
      </c>
      <c r="I84" s="11">
        <v>0</v>
      </c>
      <c r="J84" s="12">
        <v>0</v>
      </c>
      <c r="K84" s="13">
        <v>3982.82</v>
      </c>
      <c r="L84" s="14">
        <f t="shared" si="6"/>
        <v>3385.3969999999999</v>
      </c>
      <c r="M84" s="11">
        <f t="shared" si="7"/>
        <v>3783.6790000000001</v>
      </c>
      <c r="N84" s="11">
        <f t="shared" si="8"/>
        <v>3982.82</v>
      </c>
      <c r="O84" s="11">
        <f t="shared" si="9"/>
        <v>4381.1020000000008</v>
      </c>
      <c r="P84" s="11">
        <v>10</v>
      </c>
    </row>
    <row r="85" spans="1:16" x14ac:dyDescent="0.25">
      <c r="A85" s="11">
        <v>122</v>
      </c>
      <c r="B85" s="11"/>
      <c r="C85" s="11">
        <v>1</v>
      </c>
      <c r="D85" s="11">
        <v>2024</v>
      </c>
      <c r="E85" s="11" t="s">
        <v>10</v>
      </c>
      <c r="F85" t="str">
        <f t="shared" si="5"/>
        <v>JAN</v>
      </c>
      <c r="G85" s="11">
        <v>202401</v>
      </c>
      <c r="H85" s="11">
        <v>0</v>
      </c>
      <c r="I85" s="11">
        <v>0</v>
      </c>
      <c r="J85" s="12">
        <v>0</v>
      </c>
      <c r="K85" s="13">
        <v>0</v>
      </c>
      <c r="L85" s="14">
        <f t="shared" si="6"/>
        <v>0</v>
      </c>
      <c r="M85" s="11">
        <f t="shared" si="7"/>
        <v>0</v>
      </c>
      <c r="N85" s="11">
        <f t="shared" si="8"/>
        <v>0</v>
      </c>
      <c r="O85" s="11">
        <f t="shared" si="9"/>
        <v>0</v>
      </c>
      <c r="P85" s="11">
        <v>10</v>
      </c>
    </row>
    <row r="86" spans="1:16" x14ac:dyDescent="0.25">
      <c r="A86" s="7">
        <v>133</v>
      </c>
      <c r="B86" s="7"/>
      <c r="C86" s="7">
        <v>2</v>
      </c>
      <c r="D86" s="7">
        <v>2024</v>
      </c>
      <c r="E86" s="7" t="s">
        <v>11</v>
      </c>
      <c r="F86" t="str">
        <f t="shared" si="5"/>
        <v>FEV</v>
      </c>
      <c r="G86" s="7">
        <v>202402</v>
      </c>
      <c r="H86" s="7">
        <v>65</v>
      </c>
      <c r="I86" s="7">
        <v>76</v>
      </c>
      <c r="J86" s="8">
        <v>36</v>
      </c>
      <c r="K86" s="9">
        <v>343876.59</v>
      </c>
      <c r="L86" s="7">
        <v>216885.3965</v>
      </c>
      <c r="M86" s="7">
        <v>67077.816130000007</v>
      </c>
      <c r="N86" s="7">
        <v>74324.45</v>
      </c>
      <c r="O86" s="7">
        <v>89932.584499999997</v>
      </c>
      <c r="P86" s="7">
        <v>10</v>
      </c>
    </row>
    <row r="87" spans="1:16" x14ac:dyDescent="0.25">
      <c r="A87" s="7">
        <v>50</v>
      </c>
      <c r="B87" s="7"/>
      <c r="C87" s="7">
        <v>2</v>
      </c>
      <c r="D87" s="7">
        <v>2024</v>
      </c>
      <c r="E87" s="7" t="s">
        <v>11</v>
      </c>
      <c r="F87" t="str">
        <f t="shared" si="5"/>
        <v>FEV</v>
      </c>
      <c r="G87" s="7">
        <v>202402</v>
      </c>
      <c r="H87" s="7">
        <v>61</v>
      </c>
      <c r="I87" s="7">
        <v>67</v>
      </c>
      <c r="J87" s="8">
        <v>43</v>
      </c>
      <c r="K87" s="9">
        <v>390069.3</v>
      </c>
      <c r="L87" s="7">
        <v>383406.40600000002</v>
      </c>
      <c r="M87" s="7">
        <v>281012.77879999997</v>
      </c>
      <c r="N87" s="7">
        <v>311371.5</v>
      </c>
      <c r="O87" s="7">
        <v>376759.51500000001</v>
      </c>
      <c r="P87" s="7">
        <v>10</v>
      </c>
    </row>
    <row r="88" spans="1:16" x14ac:dyDescent="0.25">
      <c r="A88" s="7">
        <v>129</v>
      </c>
      <c r="B88" s="7"/>
      <c r="C88" s="7">
        <v>2</v>
      </c>
      <c r="D88" s="7">
        <v>2024</v>
      </c>
      <c r="E88" s="7" t="s">
        <v>11</v>
      </c>
      <c r="F88" t="str">
        <f t="shared" si="5"/>
        <v>FEV</v>
      </c>
      <c r="G88" s="7">
        <v>202402</v>
      </c>
      <c r="H88" s="7">
        <v>52</v>
      </c>
      <c r="I88" s="7">
        <v>37</v>
      </c>
      <c r="J88" s="8">
        <v>32</v>
      </c>
      <c r="K88" s="9">
        <v>128214.06</v>
      </c>
      <c r="L88" s="7">
        <v>103335.9535</v>
      </c>
      <c r="M88" s="7">
        <v>66723.269</v>
      </c>
      <c r="N88" s="7">
        <v>73931.600000000006</v>
      </c>
      <c r="O88" s="7">
        <v>89457.236000000004</v>
      </c>
      <c r="P88" s="7">
        <v>10</v>
      </c>
    </row>
    <row r="89" spans="1:16" x14ac:dyDescent="0.25">
      <c r="A89" s="7">
        <v>135</v>
      </c>
      <c r="B89" s="7"/>
      <c r="C89" s="7">
        <v>2</v>
      </c>
      <c r="D89" s="7">
        <v>2024</v>
      </c>
      <c r="E89" s="7" t="s">
        <v>11</v>
      </c>
      <c r="F89" t="str">
        <f t="shared" si="5"/>
        <v>FEV</v>
      </c>
      <c r="G89" s="7">
        <v>202402</v>
      </c>
      <c r="H89" s="7">
        <v>34</v>
      </c>
      <c r="I89" s="7">
        <v>49</v>
      </c>
      <c r="J89" s="8">
        <v>33</v>
      </c>
      <c r="K89" s="9">
        <v>56786.82</v>
      </c>
      <c r="L89" s="7">
        <v>150681.58249999999</v>
      </c>
      <c r="M89" s="7">
        <v>99230.831649999993</v>
      </c>
      <c r="N89" s="7">
        <v>109951.06</v>
      </c>
      <c r="O89" s="7">
        <v>133040.78260000001</v>
      </c>
      <c r="P89" s="7">
        <v>10</v>
      </c>
    </row>
    <row r="90" spans="1:16" x14ac:dyDescent="0.25">
      <c r="A90" s="7">
        <v>111</v>
      </c>
      <c r="B90" s="7"/>
      <c r="C90" s="7">
        <v>2</v>
      </c>
      <c r="D90" s="7">
        <v>2024</v>
      </c>
      <c r="E90" s="7" t="s">
        <v>11</v>
      </c>
      <c r="F90" t="str">
        <f t="shared" si="5"/>
        <v>FEV</v>
      </c>
      <c r="G90" s="7">
        <v>202402</v>
      </c>
      <c r="H90" s="7">
        <v>38</v>
      </c>
      <c r="I90" s="7">
        <v>38</v>
      </c>
      <c r="J90" s="8">
        <v>35</v>
      </c>
      <c r="K90" s="9">
        <v>71116.53</v>
      </c>
      <c r="L90" s="7">
        <v>67463.267500000002</v>
      </c>
      <c r="M90" s="7">
        <v>281012.77879999997</v>
      </c>
      <c r="N90" s="7">
        <v>311371.5</v>
      </c>
      <c r="O90" s="7">
        <v>376759.51500000001</v>
      </c>
      <c r="P90" s="7">
        <v>10</v>
      </c>
    </row>
    <row r="91" spans="1:16" x14ac:dyDescent="0.25">
      <c r="A91" s="7">
        <v>132</v>
      </c>
      <c r="B91" s="7"/>
      <c r="C91" s="7">
        <v>2</v>
      </c>
      <c r="D91" s="7">
        <v>2024</v>
      </c>
      <c r="E91" s="7" t="s">
        <v>11</v>
      </c>
      <c r="F91" t="str">
        <f t="shared" si="5"/>
        <v>FEV</v>
      </c>
      <c r="G91" s="7">
        <v>202402</v>
      </c>
      <c r="H91" s="7">
        <v>27</v>
      </c>
      <c r="I91" s="7">
        <v>19</v>
      </c>
      <c r="J91" s="8">
        <v>16</v>
      </c>
      <c r="K91" s="9">
        <v>34992.22</v>
      </c>
      <c r="L91" s="7">
        <v>20243.744500000001</v>
      </c>
      <c r="M91" s="7">
        <v>66723.269</v>
      </c>
      <c r="N91" s="7">
        <v>73931.600000000006</v>
      </c>
      <c r="O91" s="7">
        <v>89457.236000000004</v>
      </c>
      <c r="P91" s="7">
        <v>10</v>
      </c>
    </row>
    <row r="92" spans="1:16" x14ac:dyDescent="0.25">
      <c r="A92" s="7">
        <v>144</v>
      </c>
      <c r="B92" s="7"/>
      <c r="C92" s="7">
        <v>2</v>
      </c>
      <c r="D92" s="7">
        <v>2024</v>
      </c>
      <c r="E92" s="7" t="s">
        <v>11</v>
      </c>
      <c r="F92" t="str">
        <f t="shared" si="5"/>
        <v>FEV</v>
      </c>
      <c r="G92" s="7">
        <v>202402</v>
      </c>
      <c r="H92" s="7">
        <v>39</v>
      </c>
      <c r="I92" s="7">
        <v>22</v>
      </c>
      <c r="J92" s="8">
        <v>24</v>
      </c>
      <c r="K92" s="7">
        <v>26056.78</v>
      </c>
      <c r="L92" s="10">
        <v>19000.134999999998</v>
      </c>
      <c r="M92" s="7">
        <v>99230.831649999993</v>
      </c>
      <c r="N92" s="7">
        <v>109951.06</v>
      </c>
      <c r="O92" s="7">
        <v>133040.78260000001</v>
      </c>
      <c r="P92" s="7">
        <v>10</v>
      </c>
    </row>
    <row r="93" spans="1:16" x14ac:dyDescent="0.25">
      <c r="A93" s="7">
        <v>16</v>
      </c>
      <c r="B93" s="7"/>
      <c r="C93" s="7">
        <v>2</v>
      </c>
      <c r="D93" s="7">
        <v>2024</v>
      </c>
      <c r="E93" s="7" t="s">
        <v>11</v>
      </c>
      <c r="F93" t="str">
        <f t="shared" si="5"/>
        <v>FEV</v>
      </c>
      <c r="G93" s="7">
        <v>202402</v>
      </c>
      <c r="H93" s="7">
        <v>0</v>
      </c>
      <c r="I93" s="7">
        <v>0</v>
      </c>
      <c r="J93" s="2">
        <v>0</v>
      </c>
      <c r="K93">
        <v>153764.14299999998</v>
      </c>
      <c r="L93" s="6">
        <v>130699.52154999998</v>
      </c>
      <c r="M93">
        <v>146075.93584999998</v>
      </c>
      <c r="N93">
        <v>153764.14299999998</v>
      </c>
      <c r="O93">
        <v>169140.55729999999</v>
      </c>
      <c r="P93" s="7">
        <v>10</v>
      </c>
    </row>
    <row r="94" spans="1:16" x14ac:dyDescent="0.25">
      <c r="A94" s="7">
        <v>68</v>
      </c>
      <c r="B94" s="7"/>
      <c r="C94" s="7">
        <v>2</v>
      </c>
      <c r="D94" s="7">
        <v>2024</v>
      </c>
      <c r="E94" s="7" t="s">
        <v>11</v>
      </c>
      <c r="F94" t="str">
        <f t="shared" si="5"/>
        <v>FEV</v>
      </c>
      <c r="G94" s="7">
        <v>202402</v>
      </c>
      <c r="H94" s="7">
        <v>0</v>
      </c>
      <c r="I94" s="7">
        <v>0</v>
      </c>
      <c r="J94" s="2">
        <v>0</v>
      </c>
      <c r="K94">
        <v>6834.49</v>
      </c>
      <c r="L94" s="6">
        <v>5809.3164999999999</v>
      </c>
      <c r="M94">
        <v>6492.7654999999995</v>
      </c>
      <c r="N94">
        <v>6834.49</v>
      </c>
      <c r="O94">
        <v>7517.9390000000003</v>
      </c>
      <c r="P94" s="7">
        <v>10</v>
      </c>
    </row>
    <row r="95" spans="1:16" x14ac:dyDescent="0.25">
      <c r="A95" s="7">
        <v>21</v>
      </c>
      <c r="B95" s="7"/>
      <c r="C95" s="7">
        <v>2</v>
      </c>
      <c r="D95" s="7">
        <v>2024</v>
      </c>
      <c r="E95" s="7" t="s">
        <v>11</v>
      </c>
      <c r="F95" t="str">
        <f t="shared" si="5"/>
        <v>FEV</v>
      </c>
      <c r="G95" s="7">
        <v>202402</v>
      </c>
      <c r="H95" s="7">
        <v>0</v>
      </c>
      <c r="I95" s="7">
        <v>0</v>
      </c>
      <c r="J95" s="2">
        <v>0</v>
      </c>
      <c r="K95">
        <v>0</v>
      </c>
      <c r="L95" s="6">
        <v>0</v>
      </c>
      <c r="M95">
        <v>0</v>
      </c>
      <c r="N95">
        <v>0</v>
      </c>
      <c r="O95">
        <v>0</v>
      </c>
      <c r="P95" s="7">
        <v>10</v>
      </c>
    </row>
    <row r="96" spans="1:16" x14ac:dyDescent="0.25">
      <c r="A96" s="7">
        <v>19</v>
      </c>
      <c r="B96" s="7"/>
      <c r="C96" s="7">
        <v>2</v>
      </c>
      <c r="D96" s="7">
        <v>2024</v>
      </c>
      <c r="E96" s="7" t="s">
        <v>11</v>
      </c>
      <c r="F96" t="str">
        <f t="shared" si="5"/>
        <v>FEV</v>
      </c>
      <c r="G96" s="7">
        <v>202402</v>
      </c>
      <c r="H96" s="7">
        <v>0</v>
      </c>
      <c r="I96" s="7">
        <v>0</v>
      </c>
      <c r="J96" s="2">
        <v>0</v>
      </c>
      <c r="K96">
        <v>0</v>
      </c>
      <c r="L96" s="6">
        <v>0</v>
      </c>
      <c r="M96">
        <v>0</v>
      </c>
      <c r="N96">
        <v>0</v>
      </c>
      <c r="O96">
        <v>0</v>
      </c>
      <c r="P96" s="7">
        <v>10</v>
      </c>
    </row>
    <row r="97" spans="1:16" x14ac:dyDescent="0.25">
      <c r="A97" s="7">
        <v>107</v>
      </c>
      <c r="B97" s="7"/>
      <c r="C97" s="7">
        <v>2</v>
      </c>
      <c r="D97" s="7">
        <v>2024</v>
      </c>
      <c r="E97" s="7" t="s">
        <v>11</v>
      </c>
      <c r="F97" t="str">
        <f t="shared" si="5"/>
        <v>FEV</v>
      </c>
      <c r="G97" s="7">
        <v>202402</v>
      </c>
      <c r="H97" s="7">
        <v>0</v>
      </c>
      <c r="I97" s="7">
        <v>0</v>
      </c>
      <c r="J97" s="2">
        <v>0</v>
      </c>
      <c r="K97">
        <v>6660.875</v>
      </c>
      <c r="L97" s="6">
        <v>5661.7437499999996</v>
      </c>
      <c r="M97">
        <v>6327.8312499999993</v>
      </c>
      <c r="N97">
        <v>6660.875</v>
      </c>
      <c r="O97">
        <v>7326.9625000000005</v>
      </c>
      <c r="P97" s="7">
        <v>10</v>
      </c>
    </row>
    <row r="98" spans="1:16" x14ac:dyDescent="0.25">
      <c r="A98" s="7">
        <v>98</v>
      </c>
      <c r="B98" s="7"/>
      <c r="C98" s="7">
        <v>2</v>
      </c>
      <c r="D98" s="7">
        <v>2024</v>
      </c>
      <c r="E98" s="7" t="s">
        <v>11</v>
      </c>
      <c r="F98" t="str">
        <f t="shared" si="5"/>
        <v>FEV</v>
      </c>
      <c r="G98" s="7">
        <v>202402</v>
      </c>
      <c r="H98" s="7">
        <v>0</v>
      </c>
      <c r="I98" s="7">
        <v>0</v>
      </c>
      <c r="J98" s="2">
        <v>0</v>
      </c>
      <c r="K98" s="1">
        <v>157689.06270000001</v>
      </c>
      <c r="L98" s="6">
        <v>134035.70329500001</v>
      </c>
      <c r="M98">
        <v>149804.60956499999</v>
      </c>
      <c r="N98" s="1">
        <v>157689.06270000001</v>
      </c>
      <c r="O98">
        <v>173457.96897000002</v>
      </c>
      <c r="P98" s="7">
        <v>10</v>
      </c>
    </row>
    <row r="99" spans="1:16" x14ac:dyDescent="0.25">
      <c r="A99" s="7">
        <v>18</v>
      </c>
      <c r="B99" s="7"/>
      <c r="C99" s="7">
        <v>2</v>
      </c>
      <c r="D99" s="7">
        <v>2024</v>
      </c>
      <c r="E99" s="7" t="s">
        <v>11</v>
      </c>
      <c r="F99" t="str">
        <f t="shared" si="5"/>
        <v>FEV</v>
      </c>
      <c r="G99" s="7">
        <v>202402</v>
      </c>
      <c r="H99" s="7">
        <v>0</v>
      </c>
      <c r="I99" s="7">
        <v>0</v>
      </c>
      <c r="J99" s="2">
        <v>0</v>
      </c>
      <c r="K99" s="1">
        <v>72533.434999999998</v>
      </c>
      <c r="L99" s="6">
        <v>61653.419749999994</v>
      </c>
      <c r="M99">
        <v>68906.763249999989</v>
      </c>
      <c r="N99" s="1">
        <v>72533.434999999998</v>
      </c>
      <c r="O99">
        <v>79786.7785</v>
      </c>
      <c r="P99" s="7">
        <v>10</v>
      </c>
    </row>
    <row r="100" spans="1:16" x14ac:dyDescent="0.25">
      <c r="A100" s="7">
        <v>80</v>
      </c>
      <c r="B100" s="7"/>
      <c r="C100" s="7">
        <v>2</v>
      </c>
      <c r="D100" s="7">
        <v>2024</v>
      </c>
      <c r="E100" s="7" t="s">
        <v>11</v>
      </c>
      <c r="F100" t="str">
        <f t="shared" si="5"/>
        <v>FEV</v>
      </c>
      <c r="G100" s="7">
        <v>202402</v>
      </c>
      <c r="H100" s="7">
        <v>0</v>
      </c>
      <c r="I100" s="7">
        <v>0</v>
      </c>
      <c r="J100" s="2">
        <v>0</v>
      </c>
      <c r="K100" s="1">
        <v>50860.576000000001</v>
      </c>
      <c r="L100" s="6">
        <v>43231.489600000001</v>
      </c>
      <c r="M100">
        <v>48317.547200000001</v>
      </c>
      <c r="N100" s="1">
        <v>50860.576000000001</v>
      </c>
      <c r="O100">
        <v>55946.633600000008</v>
      </c>
      <c r="P100" s="7">
        <v>10</v>
      </c>
    </row>
    <row r="101" spans="1:16" x14ac:dyDescent="0.25">
      <c r="A101" s="7">
        <v>17</v>
      </c>
      <c r="B101" s="7"/>
      <c r="C101" s="7">
        <v>2</v>
      </c>
      <c r="D101" s="7">
        <v>2024</v>
      </c>
      <c r="E101" s="7" t="s">
        <v>11</v>
      </c>
      <c r="F101" t="str">
        <f t="shared" si="5"/>
        <v>FEV</v>
      </c>
      <c r="G101" s="7">
        <v>202402</v>
      </c>
      <c r="H101" s="7">
        <v>0</v>
      </c>
      <c r="I101" s="7">
        <v>0</v>
      </c>
      <c r="J101" s="2">
        <v>0</v>
      </c>
      <c r="K101" s="1">
        <v>11922.04</v>
      </c>
      <c r="L101" s="6">
        <v>10133.734</v>
      </c>
      <c r="M101">
        <v>11325.938</v>
      </c>
      <c r="N101" s="1">
        <v>11922.04</v>
      </c>
      <c r="O101">
        <v>13114.244000000002</v>
      </c>
      <c r="P101" s="7">
        <v>10</v>
      </c>
    </row>
    <row r="102" spans="1:16" x14ac:dyDescent="0.25">
      <c r="A102" s="7">
        <v>77</v>
      </c>
      <c r="B102" s="7"/>
      <c r="C102" s="7">
        <v>2</v>
      </c>
      <c r="D102" s="7">
        <v>2024</v>
      </c>
      <c r="E102" s="7" t="s">
        <v>11</v>
      </c>
      <c r="F102" t="str">
        <f t="shared" si="5"/>
        <v>FEV</v>
      </c>
      <c r="G102" s="7">
        <v>202402</v>
      </c>
      <c r="H102" s="7">
        <v>0</v>
      </c>
      <c r="I102" s="7">
        <v>0</v>
      </c>
      <c r="J102" s="2">
        <v>0</v>
      </c>
      <c r="K102" s="1">
        <v>27793.415000000001</v>
      </c>
      <c r="L102" s="6">
        <v>23624.402750000001</v>
      </c>
      <c r="M102">
        <v>26403.74425</v>
      </c>
      <c r="N102" s="1">
        <v>27793.415000000001</v>
      </c>
      <c r="O102">
        <v>30572.756500000003</v>
      </c>
      <c r="P102" s="7">
        <v>10</v>
      </c>
    </row>
    <row r="103" spans="1:16" x14ac:dyDescent="0.25">
      <c r="A103" s="7">
        <v>78</v>
      </c>
      <c r="B103" s="7"/>
      <c r="C103" s="7">
        <v>2</v>
      </c>
      <c r="D103" s="7">
        <v>2024</v>
      </c>
      <c r="E103" s="7" t="s">
        <v>11</v>
      </c>
      <c r="F103" t="str">
        <f t="shared" si="5"/>
        <v>FEV</v>
      </c>
      <c r="G103" s="7">
        <v>202402</v>
      </c>
      <c r="H103" s="7">
        <v>0</v>
      </c>
      <c r="I103" s="7">
        <v>0</v>
      </c>
      <c r="J103" s="2">
        <v>0</v>
      </c>
      <c r="K103" s="1">
        <v>20563.354370000001</v>
      </c>
      <c r="L103" s="6">
        <v>17478.851214499999</v>
      </c>
      <c r="M103">
        <v>19535.1866515</v>
      </c>
      <c r="N103" s="1">
        <v>20563.354370000001</v>
      </c>
      <c r="O103">
        <v>22619.689807000002</v>
      </c>
      <c r="P103" s="7">
        <v>10</v>
      </c>
    </row>
    <row r="104" spans="1:16" x14ac:dyDescent="0.25">
      <c r="A104" s="7">
        <v>81</v>
      </c>
      <c r="B104" s="7"/>
      <c r="C104" s="7">
        <v>2</v>
      </c>
      <c r="D104" s="7">
        <v>2024</v>
      </c>
      <c r="E104" s="7" t="s">
        <v>11</v>
      </c>
      <c r="F104" t="str">
        <f t="shared" si="5"/>
        <v>FEV</v>
      </c>
      <c r="G104" s="7">
        <v>202402</v>
      </c>
      <c r="H104" s="7">
        <v>0</v>
      </c>
      <c r="I104" s="7">
        <v>0</v>
      </c>
      <c r="J104" s="2">
        <v>0</v>
      </c>
      <c r="K104" s="1">
        <v>22020.479000000003</v>
      </c>
      <c r="L104" s="6">
        <v>18717.407150000003</v>
      </c>
      <c r="M104">
        <v>20919.45505</v>
      </c>
      <c r="N104" s="1">
        <v>22020.479000000003</v>
      </c>
      <c r="O104">
        <v>24222.526900000004</v>
      </c>
      <c r="P104" s="7">
        <v>10</v>
      </c>
    </row>
    <row r="105" spans="1:16" x14ac:dyDescent="0.25">
      <c r="A105" s="7">
        <v>86</v>
      </c>
      <c r="B105" s="7"/>
      <c r="C105" s="7">
        <v>2</v>
      </c>
      <c r="D105" s="7">
        <v>2024</v>
      </c>
      <c r="E105" s="7" t="s">
        <v>11</v>
      </c>
      <c r="F105" t="str">
        <f t="shared" si="5"/>
        <v>FEV</v>
      </c>
      <c r="G105" s="7">
        <v>202402</v>
      </c>
      <c r="H105" s="7">
        <v>0</v>
      </c>
      <c r="I105" s="7">
        <v>0</v>
      </c>
      <c r="J105" s="2">
        <v>0</v>
      </c>
      <c r="K105" s="1">
        <v>6314.7760000000007</v>
      </c>
      <c r="L105" s="6">
        <v>5367.5596000000005</v>
      </c>
      <c r="M105">
        <v>5999.0372000000007</v>
      </c>
      <c r="N105" s="1">
        <v>6314.7760000000007</v>
      </c>
      <c r="O105">
        <v>6946.2536000000018</v>
      </c>
      <c r="P105" s="7">
        <v>10</v>
      </c>
    </row>
    <row r="106" spans="1:16" x14ac:dyDescent="0.25">
      <c r="A106" s="7">
        <v>71</v>
      </c>
      <c r="B106" s="7"/>
      <c r="C106" s="7">
        <v>2</v>
      </c>
      <c r="D106" s="7">
        <v>2024</v>
      </c>
      <c r="E106" s="7" t="s">
        <v>11</v>
      </c>
      <c r="F106" t="str">
        <f t="shared" si="5"/>
        <v>FEV</v>
      </c>
      <c r="G106" s="7">
        <v>202402</v>
      </c>
      <c r="H106" s="7">
        <v>0</v>
      </c>
      <c r="I106" s="7">
        <v>0</v>
      </c>
      <c r="J106" s="2">
        <v>0</v>
      </c>
      <c r="K106" s="1">
        <v>9032.4</v>
      </c>
      <c r="L106" s="6">
        <v>7677.5399999999991</v>
      </c>
      <c r="M106">
        <v>8580.7799999999988</v>
      </c>
      <c r="N106" s="1">
        <v>9032.4</v>
      </c>
      <c r="O106">
        <v>9935.6400000000012</v>
      </c>
      <c r="P106" s="7">
        <v>10</v>
      </c>
    </row>
    <row r="107" spans="1:16" x14ac:dyDescent="0.25">
      <c r="A107" s="7">
        <v>138</v>
      </c>
      <c r="B107" s="7"/>
      <c r="C107" s="7">
        <v>2</v>
      </c>
      <c r="D107" s="7">
        <v>2024</v>
      </c>
      <c r="E107" s="7" t="s">
        <v>11</v>
      </c>
      <c r="F107" t="str">
        <f t="shared" si="5"/>
        <v>FEV</v>
      </c>
      <c r="G107" s="7">
        <v>202402</v>
      </c>
      <c r="H107" s="7">
        <v>0</v>
      </c>
      <c r="I107" s="7">
        <v>0</v>
      </c>
      <c r="J107" s="2">
        <v>0</v>
      </c>
      <c r="K107" s="1">
        <v>822</v>
      </c>
      <c r="L107" s="6">
        <v>698.69999999999993</v>
      </c>
      <c r="M107">
        <v>780.9</v>
      </c>
      <c r="N107" s="1">
        <v>822</v>
      </c>
      <c r="O107">
        <v>904.2</v>
      </c>
      <c r="P107" s="7">
        <v>10</v>
      </c>
    </row>
    <row r="108" spans="1:16" x14ac:dyDescent="0.25">
      <c r="A108" s="7">
        <v>121</v>
      </c>
      <c r="B108" s="7"/>
      <c r="C108" s="7">
        <v>2</v>
      </c>
      <c r="D108" s="7">
        <v>2024</v>
      </c>
      <c r="E108" s="7" t="s">
        <v>11</v>
      </c>
      <c r="F108" t="str">
        <f t="shared" si="5"/>
        <v>FEV</v>
      </c>
      <c r="G108" s="7">
        <v>202402</v>
      </c>
      <c r="H108" s="7">
        <v>0</v>
      </c>
      <c r="I108" s="7">
        <v>0</v>
      </c>
      <c r="J108" s="2">
        <v>0</v>
      </c>
      <c r="K108" s="1">
        <v>0</v>
      </c>
      <c r="L108" s="6">
        <v>0</v>
      </c>
      <c r="M108">
        <v>0</v>
      </c>
      <c r="N108" s="1">
        <v>0</v>
      </c>
      <c r="O108">
        <v>0</v>
      </c>
      <c r="P108" s="7">
        <v>10</v>
      </c>
    </row>
    <row r="109" spans="1:16" x14ac:dyDescent="0.25">
      <c r="A109" s="7">
        <v>122</v>
      </c>
      <c r="B109" s="7"/>
      <c r="C109" s="7">
        <v>2</v>
      </c>
      <c r="D109" s="7">
        <v>2024</v>
      </c>
      <c r="E109" s="7" t="s">
        <v>11</v>
      </c>
      <c r="F109" t="str">
        <f t="shared" si="5"/>
        <v>FEV</v>
      </c>
      <c r="G109" s="7">
        <v>202402</v>
      </c>
      <c r="H109" s="7">
        <v>0</v>
      </c>
      <c r="I109" s="7">
        <v>0</v>
      </c>
      <c r="J109" s="2">
        <v>0</v>
      </c>
      <c r="K109" s="1">
        <v>0</v>
      </c>
      <c r="L109" s="6">
        <v>0</v>
      </c>
      <c r="M109">
        <v>0</v>
      </c>
      <c r="N109" s="1">
        <v>0</v>
      </c>
      <c r="O109">
        <v>0</v>
      </c>
      <c r="P109" s="7">
        <v>10</v>
      </c>
    </row>
    <row r="110" spans="1:16" x14ac:dyDescent="0.25">
      <c r="A110" s="11">
        <v>50</v>
      </c>
      <c r="B110" s="11"/>
      <c r="C110" s="11">
        <v>3</v>
      </c>
      <c r="D110" s="11">
        <v>2024</v>
      </c>
      <c r="E110" s="11" t="s">
        <v>12</v>
      </c>
      <c r="F110" t="str">
        <f t="shared" si="5"/>
        <v>MAR</v>
      </c>
      <c r="G110" s="11">
        <v>202403</v>
      </c>
      <c r="H110" s="11">
        <v>61</v>
      </c>
      <c r="I110" s="11">
        <v>74</v>
      </c>
      <c r="J110" s="12">
        <v>45</v>
      </c>
      <c r="K110" s="13">
        <f>451665.656-K121</f>
        <v>429725.75100000005</v>
      </c>
      <c r="L110" s="11">
        <f>K110*0.85</f>
        <v>365266.88835000002</v>
      </c>
      <c r="M110" s="11">
        <f>K110*0.95</f>
        <v>408239.46345000004</v>
      </c>
      <c r="N110" s="14">
        <f>K110</f>
        <v>429725.75100000005</v>
      </c>
      <c r="O110" s="11">
        <f>K110*1.1</f>
        <v>472698.32610000006</v>
      </c>
      <c r="P110" s="11">
        <v>10</v>
      </c>
    </row>
    <row r="111" spans="1:16" x14ac:dyDescent="0.25">
      <c r="A111" s="11">
        <v>133</v>
      </c>
      <c r="B111" s="11"/>
      <c r="C111" s="11">
        <v>3</v>
      </c>
      <c r="D111" s="11">
        <v>2024</v>
      </c>
      <c r="E111" s="11" t="s">
        <v>12</v>
      </c>
      <c r="F111" t="str">
        <f t="shared" si="5"/>
        <v>MAR</v>
      </c>
      <c r="G111" s="11">
        <v>202403</v>
      </c>
      <c r="H111" s="11">
        <v>65</v>
      </c>
      <c r="I111" s="11">
        <v>92</v>
      </c>
      <c r="J111" s="12">
        <v>37</v>
      </c>
      <c r="K111" s="13">
        <v>380707.75599999999</v>
      </c>
      <c r="L111" s="11">
        <f t="shared" ref="L111:L135" si="10">K111*0.85</f>
        <v>323601.59259999997</v>
      </c>
      <c r="M111" s="11">
        <f t="shared" ref="M111:M135" si="11">K111*0.95</f>
        <v>361672.36819999997</v>
      </c>
      <c r="N111" s="14">
        <f t="shared" ref="N111:N135" si="12">K111</f>
        <v>380707.75599999999</v>
      </c>
      <c r="O111" s="11">
        <f t="shared" ref="O111:O135" si="13">K111*1.1</f>
        <v>418778.53160000005</v>
      </c>
      <c r="P111" s="11">
        <v>10</v>
      </c>
    </row>
    <row r="112" spans="1:16" x14ac:dyDescent="0.25">
      <c r="A112" s="11">
        <v>129</v>
      </c>
      <c r="B112" s="11"/>
      <c r="C112" s="11">
        <v>3</v>
      </c>
      <c r="D112" s="11">
        <v>2024</v>
      </c>
      <c r="E112" s="11" t="s">
        <v>12</v>
      </c>
      <c r="F112" t="str">
        <f t="shared" si="5"/>
        <v>MAR</v>
      </c>
      <c r="G112" s="11">
        <v>202403</v>
      </c>
      <c r="H112" s="11">
        <v>52</v>
      </c>
      <c r="I112" s="11">
        <v>37</v>
      </c>
      <c r="J112" s="12">
        <v>32</v>
      </c>
      <c r="K112" s="13">
        <v>159412.318</v>
      </c>
      <c r="L112" s="11">
        <f t="shared" si="10"/>
        <v>135500.47029999999</v>
      </c>
      <c r="M112" s="11">
        <f t="shared" si="11"/>
        <v>151441.70209999999</v>
      </c>
      <c r="N112" s="14">
        <f t="shared" si="12"/>
        <v>159412.318</v>
      </c>
      <c r="O112" s="11">
        <f t="shared" si="13"/>
        <v>175353.54980000001</v>
      </c>
      <c r="P112" s="11">
        <v>10</v>
      </c>
    </row>
    <row r="113" spans="1:16" x14ac:dyDescent="0.25">
      <c r="A113" s="11">
        <v>135</v>
      </c>
      <c r="B113" s="11"/>
      <c r="C113" s="11">
        <v>3</v>
      </c>
      <c r="D113" s="11">
        <v>2024</v>
      </c>
      <c r="E113" s="11" t="s">
        <v>12</v>
      </c>
      <c r="F113" t="str">
        <f t="shared" si="5"/>
        <v>MAR</v>
      </c>
      <c r="G113" s="11">
        <v>202403</v>
      </c>
      <c r="H113" s="11">
        <v>34</v>
      </c>
      <c r="I113" s="11">
        <v>49</v>
      </c>
      <c r="J113" s="12">
        <v>33</v>
      </c>
      <c r="K113" s="13">
        <v>204717.68200000003</v>
      </c>
      <c r="L113" s="11">
        <f t="shared" si="10"/>
        <v>174010.02970000001</v>
      </c>
      <c r="M113" s="11">
        <f t="shared" si="11"/>
        <v>194481.79790000001</v>
      </c>
      <c r="N113" s="14">
        <f t="shared" si="12"/>
        <v>204717.68200000003</v>
      </c>
      <c r="O113" s="11">
        <f t="shared" si="13"/>
        <v>225189.45020000005</v>
      </c>
      <c r="P113" s="11">
        <v>10</v>
      </c>
    </row>
    <row r="114" spans="1:16" x14ac:dyDescent="0.25">
      <c r="A114" s="11">
        <v>111</v>
      </c>
      <c r="B114" s="11"/>
      <c r="C114" s="11">
        <v>3</v>
      </c>
      <c r="D114" s="11">
        <v>2024</v>
      </c>
      <c r="E114" s="11" t="s">
        <v>12</v>
      </c>
      <c r="F114" t="str">
        <f t="shared" si="5"/>
        <v>MAR</v>
      </c>
      <c r="G114" s="11">
        <v>202403</v>
      </c>
      <c r="H114" s="11">
        <v>38</v>
      </c>
      <c r="I114" s="11">
        <v>38</v>
      </c>
      <c r="J114" s="12">
        <v>35</v>
      </c>
      <c r="K114" s="13">
        <v>105317.35500000001</v>
      </c>
      <c r="L114" s="11">
        <f t="shared" si="10"/>
        <v>89519.75175000001</v>
      </c>
      <c r="M114" s="11">
        <f t="shared" si="11"/>
        <v>100051.48725000001</v>
      </c>
      <c r="N114" s="14">
        <f t="shared" si="12"/>
        <v>105317.35500000001</v>
      </c>
      <c r="O114" s="11">
        <f t="shared" si="13"/>
        <v>115849.09050000002</v>
      </c>
      <c r="P114" s="11">
        <v>10</v>
      </c>
    </row>
    <row r="115" spans="1:16" x14ac:dyDescent="0.25">
      <c r="A115" s="11">
        <v>132</v>
      </c>
      <c r="B115" s="11"/>
      <c r="C115" s="11">
        <v>3</v>
      </c>
      <c r="D115" s="11">
        <v>2024</v>
      </c>
      <c r="E115" s="11" t="s">
        <v>12</v>
      </c>
      <c r="F115" t="str">
        <f t="shared" si="5"/>
        <v>MAR</v>
      </c>
      <c r="G115" s="11">
        <v>202403</v>
      </c>
      <c r="H115" s="11">
        <v>27</v>
      </c>
      <c r="I115" s="11">
        <v>19</v>
      </c>
      <c r="J115" s="12">
        <v>16</v>
      </c>
      <c r="K115" s="13">
        <v>47988.667999999998</v>
      </c>
      <c r="L115" s="11">
        <f t="shared" si="10"/>
        <v>40790.3678</v>
      </c>
      <c r="M115" s="11">
        <f t="shared" si="11"/>
        <v>45589.234599999996</v>
      </c>
      <c r="N115" s="14">
        <f t="shared" si="12"/>
        <v>47988.667999999998</v>
      </c>
      <c r="O115" s="11">
        <f t="shared" si="13"/>
        <v>52787.534800000001</v>
      </c>
      <c r="P115" s="11">
        <v>10</v>
      </c>
    </row>
    <row r="116" spans="1:16" x14ac:dyDescent="0.25">
      <c r="A116" s="11">
        <v>144</v>
      </c>
      <c r="B116" s="11"/>
      <c r="C116" s="11">
        <v>3</v>
      </c>
      <c r="D116" s="11">
        <v>2024</v>
      </c>
      <c r="E116" s="11" t="s">
        <v>12</v>
      </c>
      <c r="F116" t="str">
        <f t="shared" si="5"/>
        <v>MAR</v>
      </c>
      <c r="G116" s="11">
        <v>202403</v>
      </c>
      <c r="H116" s="11">
        <v>39</v>
      </c>
      <c r="I116" s="11">
        <v>22</v>
      </c>
      <c r="J116" s="12">
        <v>24</v>
      </c>
      <c r="K116" s="13">
        <v>65450.280999999995</v>
      </c>
      <c r="L116" s="11">
        <f t="shared" si="10"/>
        <v>55632.738849999994</v>
      </c>
      <c r="M116" s="11">
        <f t="shared" si="11"/>
        <v>62177.76694999999</v>
      </c>
      <c r="N116" s="14">
        <f t="shared" si="12"/>
        <v>65450.280999999995</v>
      </c>
      <c r="O116" s="11">
        <f t="shared" si="13"/>
        <v>71995.309099999999</v>
      </c>
      <c r="P116" s="11">
        <v>10</v>
      </c>
    </row>
    <row r="117" spans="1:16" x14ac:dyDescent="0.25">
      <c r="A117" s="11">
        <v>16</v>
      </c>
      <c r="B117" s="11"/>
      <c r="C117" s="11">
        <v>3</v>
      </c>
      <c r="D117" s="11">
        <v>2024</v>
      </c>
      <c r="E117" s="11" t="s">
        <v>12</v>
      </c>
      <c r="F117" t="str">
        <f t="shared" si="5"/>
        <v>MAR</v>
      </c>
      <c r="G117" s="11">
        <v>202403</v>
      </c>
      <c r="H117" s="11">
        <v>0</v>
      </c>
      <c r="I117" s="11">
        <v>0</v>
      </c>
      <c r="J117" s="12">
        <v>0</v>
      </c>
      <c r="K117" s="13">
        <v>338134.95299999998</v>
      </c>
      <c r="L117" s="11">
        <f t="shared" si="10"/>
        <v>287414.71004999999</v>
      </c>
      <c r="M117" s="11">
        <f t="shared" si="11"/>
        <v>321228.20534999995</v>
      </c>
      <c r="N117" s="14">
        <f t="shared" si="12"/>
        <v>338134.95299999998</v>
      </c>
      <c r="O117" s="11">
        <f t="shared" si="13"/>
        <v>371948.44829999999</v>
      </c>
      <c r="P117" s="11">
        <v>10</v>
      </c>
    </row>
    <row r="118" spans="1:16" x14ac:dyDescent="0.25">
      <c r="A118" s="11">
        <v>68</v>
      </c>
      <c r="B118" s="11"/>
      <c r="C118" s="11">
        <v>3</v>
      </c>
      <c r="D118" s="11">
        <v>2024</v>
      </c>
      <c r="E118" s="11" t="s">
        <v>12</v>
      </c>
      <c r="F118" t="str">
        <f t="shared" si="5"/>
        <v>MAR</v>
      </c>
      <c r="G118" s="11">
        <v>202403</v>
      </c>
      <c r="H118" s="11">
        <v>0</v>
      </c>
      <c r="I118" s="11">
        <v>0</v>
      </c>
      <c r="J118" s="12">
        <v>0</v>
      </c>
      <c r="K118" s="13">
        <v>13323.960000000001</v>
      </c>
      <c r="L118" s="11">
        <f t="shared" si="10"/>
        <v>11325.366</v>
      </c>
      <c r="M118" s="11">
        <f t="shared" si="11"/>
        <v>12657.762000000001</v>
      </c>
      <c r="N118" s="14">
        <f t="shared" si="12"/>
        <v>13323.960000000001</v>
      </c>
      <c r="O118" s="11">
        <f t="shared" si="13"/>
        <v>14656.356000000002</v>
      </c>
      <c r="P118" s="11">
        <v>10</v>
      </c>
    </row>
    <row r="119" spans="1:16" x14ac:dyDescent="0.25">
      <c r="A119" s="11">
        <v>21</v>
      </c>
      <c r="B119" s="11"/>
      <c r="C119" s="11">
        <v>3</v>
      </c>
      <c r="D119" s="11">
        <v>2024</v>
      </c>
      <c r="E119" s="11" t="s">
        <v>12</v>
      </c>
      <c r="F119" t="str">
        <f t="shared" si="5"/>
        <v>MAR</v>
      </c>
      <c r="G119" s="11">
        <v>202403</v>
      </c>
      <c r="H119" s="11">
        <v>0</v>
      </c>
      <c r="I119" s="11">
        <v>0</v>
      </c>
      <c r="J119" s="12">
        <v>0</v>
      </c>
      <c r="K119" s="13">
        <v>4392.1539999999995</v>
      </c>
      <c r="L119" s="11">
        <f t="shared" si="10"/>
        <v>3733.3308999999995</v>
      </c>
      <c r="M119" s="11">
        <f t="shared" si="11"/>
        <v>4172.5462999999991</v>
      </c>
      <c r="N119" s="14">
        <f t="shared" si="12"/>
        <v>4392.1539999999995</v>
      </c>
      <c r="O119" s="11">
        <f t="shared" si="13"/>
        <v>4831.3693999999996</v>
      </c>
      <c r="P119" s="11">
        <v>10</v>
      </c>
    </row>
    <row r="120" spans="1:16" x14ac:dyDescent="0.25">
      <c r="A120" s="11">
        <v>19</v>
      </c>
      <c r="B120" s="11"/>
      <c r="C120" s="11">
        <v>3</v>
      </c>
      <c r="D120" s="11">
        <v>2024</v>
      </c>
      <c r="E120" s="11" t="s">
        <v>12</v>
      </c>
      <c r="F120" t="str">
        <f t="shared" si="5"/>
        <v>MAR</v>
      </c>
      <c r="G120" s="11">
        <v>202403</v>
      </c>
      <c r="H120" s="11">
        <v>0</v>
      </c>
      <c r="I120" s="11">
        <v>0</v>
      </c>
      <c r="J120" s="12">
        <v>0</v>
      </c>
      <c r="K120" s="13">
        <v>0</v>
      </c>
      <c r="L120" s="11">
        <f t="shared" si="10"/>
        <v>0</v>
      </c>
      <c r="M120" s="11">
        <f t="shared" si="11"/>
        <v>0</v>
      </c>
      <c r="N120" s="14">
        <f t="shared" si="12"/>
        <v>0</v>
      </c>
      <c r="O120" s="11">
        <f t="shared" si="13"/>
        <v>0</v>
      </c>
      <c r="P120" s="11">
        <v>10</v>
      </c>
    </row>
    <row r="121" spans="1:16" x14ac:dyDescent="0.25">
      <c r="A121" s="11">
        <v>107</v>
      </c>
      <c r="B121" s="11"/>
      <c r="C121" s="11">
        <v>3</v>
      </c>
      <c r="D121" s="11">
        <v>2024</v>
      </c>
      <c r="E121" s="11" t="s">
        <v>12</v>
      </c>
      <c r="F121" t="str">
        <f t="shared" si="5"/>
        <v>MAR</v>
      </c>
      <c r="G121" s="11">
        <v>202403</v>
      </c>
      <c r="H121" s="11">
        <v>0</v>
      </c>
      <c r="I121" s="11">
        <v>0</v>
      </c>
      <c r="J121" s="12">
        <v>0</v>
      </c>
      <c r="K121" s="13">
        <v>21939.904999999999</v>
      </c>
      <c r="L121" s="11">
        <f t="shared" si="10"/>
        <v>18648.919249999999</v>
      </c>
      <c r="M121" s="11">
        <f t="shared" si="11"/>
        <v>20842.909749999999</v>
      </c>
      <c r="N121" s="14">
        <f t="shared" si="12"/>
        <v>21939.904999999999</v>
      </c>
      <c r="O121" s="11">
        <f t="shared" si="13"/>
        <v>24133.895500000002</v>
      </c>
      <c r="P121" s="11">
        <v>10</v>
      </c>
    </row>
    <row r="122" spans="1:16" x14ac:dyDescent="0.25">
      <c r="A122" s="11">
        <v>98</v>
      </c>
      <c r="B122" s="11"/>
      <c r="C122" s="11">
        <v>3</v>
      </c>
      <c r="D122" s="11">
        <v>2024</v>
      </c>
      <c r="E122" s="11" t="s">
        <v>12</v>
      </c>
      <c r="F122" t="str">
        <f t="shared" si="5"/>
        <v>MAR</v>
      </c>
      <c r="G122" s="11">
        <v>202403</v>
      </c>
      <c r="H122" s="11">
        <v>0</v>
      </c>
      <c r="I122" s="11">
        <v>0</v>
      </c>
      <c r="J122" s="12">
        <v>0</v>
      </c>
      <c r="K122" s="13">
        <v>191332.86900000001</v>
      </c>
      <c r="L122" s="11">
        <f t="shared" si="10"/>
        <v>162632.93865</v>
      </c>
      <c r="M122" s="11">
        <f t="shared" si="11"/>
        <v>181766.22555</v>
      </c>
      <c r="N122" s="14">
        <f t="shared" si="12"/>
        <v>191332.86900000001</v>
      </c>
      <c r="O122" s="11">
        <f t="shared" si="13"/>
        <v>210466.15590000001</v>
      </c>
      <c r="P122" s="11">
        <v>10</v>
      </c>
    </row>
    <row r="123" spans="1:16" x14ac:dyDescent="0.25">
      <c r="A123" s="11">
        <v>18</v>
      </c>
      <c r="B123" s="11"/>
      <c r="C123" s="11">
        <v>3</v>
      </c>
      <c r="D123" s="11">
        <v>2024</v>
      </c>
      <c r="E123" s="11" t="s">
        <v>12</v>
      </c>
      <c r="F123" t="str">
        <f t="shared" si="5"/>
        <v>MAR</v>
      </c>
      <c r="G123" s="11">
        <v>202403</v>
      </c>
      <c r="H123" s="11">
        <v>0</v>
      </c>
      <c r="I123" s="11">
        <v>0</v>
      </c>
      <c r="J123" s="12">
        <v>0</v>
      </c>
      <c r="K123" s="13">
        <v>106536.71600000001</v>
      </c>
      <c r="L123" s="11">
        <f t="shared" si="10"/>
        <v>90556.208600000013</v>
      </c>
      <c r="M123" s="11">
        <f t="shared" si="11"/>
        <v>101209.88020000001</v>
      </c>
      <c r="N123" s="14">
        <f t="shared" si="12"/>
        <v>106536.71600000001</v>
      </c>
      <c r="O123" s="11">
        <f t="shared" si="13"/>
        <v>117190.38760000003</v>
      </c>
      <c r="P123" s="11">
        <v>10</v>
      </c>
    </row>
    <row r="124" spans="1:16" x14ac:dyDescent="0.25">
      <c r="A124" s="11">
        <v>80</v>
      </c>
      <c r="B124" s="11"/>
      <c r="C124" s="11">
        <v>3</v>
      </c>
      <c r="D124" s="11">
        <v>2024</v>
      </c>
      <c r="E124" s="11" t="s">
        <v>12</v>
      </c>
      <c r="F124" t="str">
        <f t="shared" si="5"/>
        <v>MAR</v>
      </c>
      <c r="G124" s="11">
        <v>202403</v>
      </c>
      <c r="H124" s="11">
        <v>0</v>
      </c>
      <c r="I124" s="11">
        <v>0</v>
      </c>
      <c r="J124" s="12">
        <v>0</v>
      </c>
      <c r="K124" s="13">
        <v>49015.043999999994</v>
      </c>
      <c r="L124" s="11">
        <f t="shared" si="10"/>
        <v>41662.787399999994</v>
      </c>
      <c r="M124" s="11">
        <f t="shared" si="11"/>
        <v>46564.291799999992</v>
      </c>
      <c r="N124" s="14">
        <f t="shared" si="12"/>
        <v>49015.043999999994</v>
      </c>
      <c r="O124" s="11">
        <f t="shared" si="13"/>
        <v>53916.5484</v>
      </c>
      <c r="P124" s="11">
        <v>10</v>
      </c>
    </row>
    <row r="125" spans="1:16" x14ac:dyDescent="0.25">
      <c r="A125" s="11">
        <v>17</v>
      </c>
      <c r="B125" s="11"/>
      <c r="C125" s="11">
        <v>3</v>
      </c>
      <c r="D125" s="11">
        <v>2024</v>
      </c>
      <c r="E125" s="11" t="s">
        <v>12</v>
      </c>
      <c r="F125" t="str">
        <f t="shared" si="5"/>
        <v>MAR</v>
      </c>
      <c r="G125" s="11">
        <v>202403</v>
      </c>
      <c r="H125" s="11">
        <v>0</v>
      </c>
      <c r="I125" s="11">
        <v>0</v>
      </c>
      <c r="J125" s="12">
        <v>0</v>
      </c>
      <c r="K125" s="13">
        <v>59811.18</v>
      </c>
      <c r="L125" s="11">
        <f t="shared" si="10"/>
        <v>50839.502999999997</v>
      </c>
      <c r="M125" s="11">
        <f t="shared" si="11"/>
        <v>56820.620999999999</v>
      </c>
      <c r="N125" s="14">
        <f t="shared" si="12"/>
        <v>59811.18</v>
      </c>
      <c r="O125" s="11">
        <f t="shared" si="13"/>
        <v>65792.29800000001</v>
      </c>
      <c r="P125" s="11">
        <v>10</v>
      </c>
    </row>
    <row r="126" spans="1:16" x14ac:dyDescent="0.25">
      <c r="A126" s="11">
        <v>77</v>
      </c>
      <c r="B126" s="11"/>
      <c r="C126" s="11">
        <v>3</v>
      </c>
      <c r="D126" s="11">
        <v>2024</v>
      </c>
      <c r="E126" s="11" t="s">
        <v>12</v>
      </c>
      <c r="F126" t="str">
        <f t="shared" si="5"/>
        <v>MAR</v>
      </c>
      <c r="G126" s="11">
        <v>202403</v>
      </c>
      <c r="H126" s="11">
        <v>0</v>
      </c>
      <c r="I126" s="11">
        <v>0</v>
      </c>
      <c r="J126" s="12">
        <v>0</v>
      </c>
      <c r="K126" s="13">
        <v>21935.485000000001</v>
      </c>
      <c r="L126" s="11">
        <f t="shared" si="10"/>
        <v>18645.162250000001</v>
      </c>
      <c r="M126" s="11">
        <f t="shared" si="11"/>
        <v>20838.710749999998</v>
      </c>
      <c r="N126" s="14">
        <f t="shared" si="12"/>
        <v>21935.485000000001</v>
      </c>
      <c r="O126" s="11">
        <f t="shared" si="13"/>
        <v>24129.033500000001</v>
      </c>
      <c r="P126" s="11">
        <v>10</v>
      </c>
    </row>
    <row r="127" spans="1:16" x14ac:dyDescent="0.25">
      <c r="A127" s="11">
        <v>78</v>
      </c>
      <c r="B127" s="11"/>
      <c r="C127" s="11">
        <v>3</v>
      </c>
      <c r="D127" s="11">
        <v>2024</v>
      </c>
      <c r="E127" s="11" t="s">
        <v>12</v>
      </c>
      <c r="F127" t="str">
        <f t="shared" si="5"/>
        <v>MAR</v>
      </c>
      <c r="G127" s="11">
        <v>202403</v>
      </c>
      <c r="H127" s="11">
        <v>0</v>
      </c>
      <c r="I127" s="11">
        <v>0</v>
      </c>
      <c r="J127" s="12">
        <v>0</v>
      </c>
      <c r="K127" s="13">
        <v>22487.075000000001</v>
      </c>
      <c r="L127" s="11">
        <f t="shared" si="10"/>
        <v>19114.013750000002</v>
      </c>
      <c r="M127" s="11">
        <f t="shared" si="11"/>
        <v>21362.721249999999</v>
      </c>
      <c r="N127" s="14">
        <f t="shared" si="12"/>
        <v>22487.075000000001</v>
      </c>
      <c r="O127" s="11">
        <f t="shared" si="13"/>
        <v>24735.782500000001</v>
      </c>
      <c r="P127" s="11">
        <v>10</v>
      </c>
    </row>
    <row r="128" spans="1:16" x14ac:dyDescent="0.25">
      <c r="A128" s="11">
        <v>81</v>
      </c>
      <c r="B128" s="11"/>
      <c r="C128" s="11">
        <v>3</v>
      </c>
      <c r="D128" s="11">
        <v>2024</v>
      </c>
      <c r="E128" s="11" t="s">
        <v>12</v>
      </c>
      <c r="F128" t="str">
        <f t="shared" si="5"/>
        <v>MAR</v>
      </c>
      <c r="G128" s="11">
        <v>202403</v>
      </c>
      <c r="H128" s="11">
        <v>0</v>
      </c>
      <c r="I128" s="11">
        <v>0</v>
      </c>
      <c r="J128" s="12">
        <v>0</v>
      </c>
      <c r="K128" s="13">
        <v>22892.558000000001</v>
      </c>
      <c r="L128" s="11">
        <f t="shared" si="10"/>
        <v>19458.674299999999</v>
      </c>
      <c r="M128" s="11">
        <f t="shared" si="11"/>
        <v>21747.930100000001</v>
      </c>
      <c r="N128" s="14">
        <f t="shared" si="12"/>
        <v>22892.558000000001</v>
      </c>
      <c r="O128" s="11">
        <f t="shared" si="13"/>
        <v>25181.813800000004</v>
      </c>
      <c r="P128" s="11">
        <v>10</v>
      </c>
    </row>
    <row r="129" spans="1:16" x14ac:dyDescent="0.25">
      <c r="A129" s="11">
        <v>86</v>
      </c>
      <c r="B129" s="11"/>
      <c r="C129" s="11">
        <v>3</v>
      </c>
      <c r="D129" s="11">
        <v>2024</v>
      </c>
      <c r="E129" s="11" t="s">
        <v>12</v>
      </c>
      <c r="F129" t="str">
        <f t="shared" si="5"/>
        <v>MAR</v>
      </c>
      <c r="G129" s="11">
        <v>202403</v>
      </c>
      <c r="H129" s="11">
        <v>0</v>
      </c>
      <c r="I129" s="11">
        <v>0</v>
      </c>
      <c r="J129" s="12">
        <v>0</v>
      </c>
      <c r="K129" s="13">
        <v>0</v>
      </c>
      <c r="L129" s="11">
        <f t="shared" si="10"/>
        <v>0</v>
      </c>
      <c r="M129" s="11">
        <f t="shared" si="11"/>
        <v>0</v>
      </c>
      <c r="N129" s="14">
        <f t="shared" si="12"/>
        <v>0</v>
      </c>
      <c r="O129" s="11">
        <f t="shared" si="13"/>
        <v>0</v>
      </c>
      <c r="P129" s="11">
        <v>10</v>
      </c>
    </row>
    <row r="130" spans="1:16" x14ac:dyDescent="0.25">
      <c r="A130" s="11">
        <v>71</v>
      </c>
      <c r="B130" s="11"/>
      <c r="C130" s="11">
        <v>3</v>
      </c>
      <c r="D130" s="11">
        <v>2024</v>
      </c>
      <c r="E130" s="11" t="s">
        <v>12</v>
      </c>
      <c r="F130" t="str">
        <f t="shared" si="5"/>
        <v>MAR</v>
      </c>
      <c r="G130" s="11">
        <v>202403</v>
      </c>
      <c r="H130" s="11">
        <v>0</v>
      </c>
      <c r="I130" s="11">
        <v>0</v>
      </c>
      <c r="J130" s="12">
        <v>0</v>
      </c>
      <c r="K130" s="13">
        <v>11122.8</v>
      </c>
      <c r="L130" s="11">
        <f t="shared" si="10"/>
        <v>9454.3799999999992</v>
      </c>
      <c r="M130" s="11">
        <f t="shared" si="11"/>
        <v>10566.659999999998</v>
      </c>
      <c r="N130" s="14">
        <f t="shared" si="12"/>
        <v>11122.8</v>
      </c>
      <c r="O130" s="11">
        <f t="shared" si="13"/>
        <v>12235.08</v>
      </c>
      <c r="P130" s="11">
        <v>10</v>
      </c>
    </row>
    <row r="131" spans="1:16" x14ac:dyDescent="0.25">
      <c r="A131" s="11">
        <v>121</v>
      </c>
      <c r="B131" s="11"/>
      <c r="C131" s="11">
        <v>3</v>
      </c>
      <c r="D131" s="11">
        <v>2024</v>
      </c>
      <c r="E131" s="11" t="s">
        <v>12</v>
      </c>
      <c r="F131" t="str">
        <f t="shared" ref="F131:F194" si="14">LEFT(E131,3)</f>
        <v>MAR</v>
      </c>
      <c r="G131" s="11">
        <v>202403</v>
      </c>
      <c r="H131" s="11">
        <v>0</v>
      </c>
      <c r="I131" s="11">
        <v>0</v>
      </c>
      <c r="J131" s="12">
        <v>0</v>
      </c>
      <c r="K131" s="13">
        <v>0</v>
      </c>
      <c r="L131" s="11">
        <f t="shared" si="10"/>
        <v>0</v>
      </c>
      <c r="M131" s="11">
        <f t="shared" si="11"/>
        <v>0</v>
      </c>
      <c r="N131" s="14">
        <f t="shared" si="12"/>
        <v>0</v>
      </c>
      <c r="O131" s="11">
        <f t="shared" si="13"/>
        <v>0</v>
      </c>
      <c r="P131" s="11">
        <v>10</v>
      </c>
    </row>
    <row r="132" spans="1:16" x14ac:dyDescent="0.25">
      <c r="A132" s="11">
        <v>122</v>
      </c>
      <c r="B132" s="11"/>
      <c r="C132" s="11">
        <v>3</v>
      </c>
      <c r="D132" s="11">
        <v>2024</v>
      </c>
      <c r="E132" s="11" t="s">
        <v>12</v>
      </c>
      <c r="F132" t="str">
        <f t="shared" si="14"/>
        <v>MAR</v>
      </c>
      <c r="G132" s="11">
        <v>202403</v>
      </c>
      <c r="H132" s="11">
        <v>0</v>
      </c>
      <c r="I132" s="11">
        <v>0</v>
      </c>
      <c r="J132" s="12">
        <v>0</v>
      </c>
      <c r="K132" s="13">
        <v>0</v>
      </c>
      <c r="L132" s="11">
        <f t="shared" si="10"/>
        <v>0</v>
      </c>
      <c r="M132" s="11">
        <f t="shared" si="11"/>
        <v>0</v>
      </c>
      <c r="N132" s="14">
        <f t="shared" si="12"/>
        <v>0</v>
      </c>
      <c r="O132" s="11">
        <f t="shared" si="13"/>
        <v>0</v>
      </c>
      <c r="P132" s="11">
        <v>10</v>
      </c>
    </row>
    <row r="133" spans="1:16" x14ac:dyDescent="0.25">
      <c r="A133" s="11">
        <v>138</v>
      </c>
      <c r="B133" s="11"/>
      <c r="C133" s="11">
        <v>3</v>
      </c>
      <c r="D133" s="11">
        <v>2024</v>
      </c>
      <c r="E133" s="11" t="s">
        <v>12</v>
      </c>
      <c r="F133" t="str">
        <f t="shared" si="14"/>
        <v>MAR</v>
      </c>
      <c r="G133" s="11">
        <v>202403</v>
      </c>
      <c r="H133" s="11">
        <v>0</v>
      </c>
      <c r="I133" s="11">
        <v>0</v>
      </c>
      <c r="J133" s="12">
        <v>0</v>
      </c>
      <c r="K133" s="13">
        <v>0</v>
      </c>
      <c r="L133" s="11">
        <f t="shared" si="10"/>
        <v>0</v>
      </c>
      <c r="M133" s="11">
        <f t="shared" si="11"/>
        <v>0</v>
      </c>
      <c r="N133" s="14">
        <f t="shared" si="12"/>
        <v>0</v>
      </c>
      <c r="O133" s="11">
        <f t="shared" si="13"/>
        <v>0</v>
      </c>
      <c r="P133" s="11">
        <v>10</v>
      </c>
    </row>
    <row r="134" spans="1:16" x14ac:dyDescent="0.25">
      <c r="A134" s="11">
        <v>143</v>
      </c>
      <c r="B134" s="11"/>
      <c r="C134" s="11">
        <v>3</v>
      </c>
      <c r="D134" s="11">
        <v>2024</v>
      </c>
      <c r="E134" s="11" t="s">
        <v>12</v>
      </c>
      <c r="F134" t="str">
        <f t="shared" si="14"/>
        <v>MAR</v>
      </c>
      <c r="G134" s="11">
        <v>202403</v>
      </c>
      <c r="H134" s="11">
        <v>0</v>
      </c>
      <c r="I134" s="11">
        <v>0</v>
      </c>
      <c r="J134" s="12">
        <v>0</v>
      </c>
      <c r="K134" s="13">
        <v>0</v>
      </c>
      <c r="L134" s="11">
        <f t="shared" si="10"/>
        <v>0</v>
      </c>
      <c r="M134" s="11">
        <f t="shared" si="11"/>
        <v>0</v>
      </c>
      <c r="N134" s="14">
        <f t="shared" si="12"/>
        <v>0</v>
      </c>
      <c r="O134" s="11">
        <f t="shared" si="13"/>
        <v>0</v>
      </c>
      <c r="P134" s="11">
        <v>10</v>
      </c>
    </row>
    <row r="135" spans="1:16" x14ac:dyDescent="0.25">
      <c r="A135" s="11">
        <v>146</v>
      </c>
      <c r="B135" s="11"/>
      <c r="C135" s="11">
        <v>3</v>
      </c>
      <c r="D135" s="11">
        <v>2024</v>
      </c>
      <c r="E135" s="11" t="s">
        <v>12</v>
      </c>
      <c r="F135" t="str">
        <f t="shared" si="14"/>
        <v>MAR</v>
      </c>
      <c r="G135" s="11">
        <v>202403</v>
      </c>
      <c r="H135" s="11">
        <v>0</v>
      </c>
      <c r="I135" s="11">
        <v>0</v>
      </c>
      <c r="J135" s="12">
        <v>0</v>
      </c>
      <c r="K135" s="13">
        <v>0</v>
      </c>
      <c r="L135" s="11">
        <f t="shared" si="10"/>
        <v>0</v>
      </c>
      <c r="M135" s="11">
        <f t="shared" si="11"/>
        <v>0</v>
      </c>
      <c r="N135" s="14">
        <f t="shared" si="12"/>
        <v>0</v>
      </c>
      <c r="O135" s="11">
        <f t="shared" si="13"/>
        <v>0</v>
      </c>
      <c r="P135" s="11">
        <v>10</v>
      </c>
    </row>
    <row r="136" spans="1:16" x14ac:dyDescent="0.25">
      <c r="A136" s="15">
        <v>50</v>
      </c>
      <c r="B136" s="15"/>
      <c r="C136" s="15">
        <v>4</v>
      </c>
      <c r="D136" s="15">
        <v>2024</v>
      </c>
      <c r="E136" s="15" t="s">
        <v>13</v>
      </c>
      <c r="F136" t="str">
        <f t="shared" si="14"/>
        <v>ABR</v>
      </c>
      <c r="G136" s="15">
        <v>202404</v>
      </c>
      <c r="H136" s="15">
        <v>61</v>
      </c>
      <c r="I136" s="15">
        <v>81</v>
      </c>
      <c r="J136" s="16">
        <v>45</v>
      </c>
      <c r="K136" s="17">
        <v>242638.75</v>
      </c>
      <c r="L136" s="15">
        <f>K136*0.85</f>
        <v>206242.9375</v>
      </c>
      <c r="M136" s="15">
        <f>K136*0.95</f>
        <v>230506.8125</v>
      </c>
      <c r="N136" s="18">
        <f>K136</f>
        <v>242638.75</v>
      </c>
      <c r="O136" s="15">
        <f>K136*1.1</f>
        <v>266902.625</v>
      </c>
      <c r="P136" s="15">
        <v>10</v>
      </c>
    </row>
    <row r="137" spans="1:16" x14ac:dyDescent="0.25">
      <c r="A137" s="15">
        <v>133</v>
      </c>
      <c r="B137" s="15"/>
      <c r="C137" s="15">
        <v>4</v>
      </c>
      <c r="D137" s="15">
        <v>2024</v>
      </c>
      <c r="E137" s="15" t="s">
        <v>13</v>
      </c>
      <c r="F137" t="str">
        <f t="shared" si="14"/>
        <v>ABR</v>
      </c>
      <c r="G137" s="15">
        <v>202404</v>
      </c>
      <c r="H137" s="15">
        <v>65</v>
      </c>
      <c r="I137" s="15">
        <v>101</v>
      </c>
      <c r="J137" s="16">
        <v>37</v>
      </c>
      <c r="K137" s="17">
        <v>302735.5</v>
      </c>
      <c r="L137" s="15">
        <f t="shared" ref="L137:L161" si="15">K137*0.85</f>
        <v>257325.17499999999</v>
      </c>
      <c r="M137" s="15">
        <f t="shared" ref="M137:M161" si="16">K137*0.95</f>
        <v>287598.72499999998</v>
      </c>
      <c r="N137" s="18">
        <f t="shared" ref="N137:N161" si="17">K137</f>
        <v>302735.5</v>
      </c>
      <c r="O137" s="15">
        <f t="shared" ref="O137:O161" si="18">K137*1.1</f>
        <v>333009.05000000005</v>
      </c>
      <c r="P137" s="15">
        <v>10</v>
      </c>
    </row>
    <row r="138" spans="1:16" x14ac:dyDescent="0.25">
      <c r="A138" s="15">
        <v>129</v>
      </c>
      <c r="B138" s="15"/>
      <c r="C138" s="15">
        <v>4</v>
      </c>
      <c r="D138" s="15">
        <v>2024</v>
      </c>
      <c r="E138" s="15" t="s">
        <v>13</v>
      </c>
      <c r="F138" t="str">
        <f t="shared" si="14"/>
        <v>ABR</v>
      </c>
      <c r="G138" s="15">
        <v>202404</v>
      </c>
      <c r="H138" s="15">
        <v>52</v>
      </c>
      <c r="I138" s="15">
        <v>41</v>
      </c>
      <c r="J138" s="16">
        <v>32</v>
      </c>
      <c r="K138" s="17">
        <v>145292.9</v>
      </c>
      <c r="L138" s="15">
        <f t="shared" si="15"/>
        <v>123498.965</v>
      </c>
      <c r="M138" s="15">
        <f t="shared" si="16"/>
        <v>138028.25499999998</v>
      </c>
      <c r="N138" s="18">
        <f t="shared" si="17"/>
        <v>145292.9</v>
      </c>
      <c r="O138" s="15">
        <f t="shared" si="18"/>
        <v>159822.19</v>
      </c>
      <c r="P138" s="15">
        <v>10</v>
      </c>
    </row>
    <row r="139" spans="1:16" x14ac:dyDescent="0.25">
      <c r="A139" s="15">
        <v>135</v>
      </c>
      <c r="B139" s="15"/>
      <c r="C139" s="15">
        <v>4</v>
      </c>
      <c r="D139" s="15">
        <v>2024</v>
      </c>
      <c r="E139" s="15" t="s">
        <v>13</v>
      </c>
      <c r="F139" t="str">
        <f t="shared" si="14"/>
        <v>ABR</v>
      </c>
      <c r="G139" s="15">
        <v>202404</v>
      </c>
      <c r="H139" s="15">
        <v>34</v>
      </c>
      <c r="I139" s="15">
        <v>54</v>
      </c>
      <c r="J139" s="16">
        <v>33</v>
      </c>
      <c r="K139" s="17">
        <v>51864.76</v>
      </c>
      <c r="L139" s="15">
        <f t="shared" si="15"/>
        <v>44085.046000000002</v>
      </c>
      <c r="M139" s="15">
        <f t="shared" si="16"/>
        <v>49271.521999999997</v>
      </c>
      <c r="N139" s="18">
        <f t="shared" si="17"/>
        <v>51864.76</v>
      </c>
      <c r="O139" s="15">
        <f t="shared" si="18"/>
        <v>57051.236000000004</v>
      </c>
      <c r="P139" s="15">
        <v>10</v>
      </c>
    </row>
    <row r="140" spans="1:16" x14ac:dyDescent="0.25">
      <c r="A140" s="15">
        <v>111</v>
      </c>
      <c r="B140" s="15"/>
      <c r="C140" s="15">
        <v>4</v>
      </c>
      <c r="D140" s="15">
        <v>2024</v>
      </c>
      <c r="E140" s="15" t="s">
        <v>13</v>
      </c>
      <c r="F140" t="str">
        <f t="shared" si="14"/>
        <v>ABR</v>
      </c>
      <c r="G140" s="15">
        <v>202404</v>
      </c>
      <c r="H140" s="15">
        <v>38</v>
      </c>
      <c r="I140" s="15">
        <v>42</v>
      </c>
      <c r="J140" s="16">
        <v>35</v>
      </c>
      <c r="K140" s="17">
        <v>76084.59</v>
      </c>
      <c r="L140" s="15">
        <f t="shared" si="15"/>
        <v>64671.901499999993</v>
      </c>
      <c r="M140" s="15">
        <f t="shared" si="16"/>
        <v>72280.360499999995</v>
      </c>
      <c r="N140" s="18">
        <f t="shared" si="17"/>
        <v>76084.59</v>
      </c>
      <c r="O140" s="15">
        <f t="shared" si="18"/>
        <v>83693.048999999999</v>
      </c>
      <c r="P140" s="15">
        <v>10</v>
      </c>
    </row>
    <row r="141" spans="1:16" x14ac:dyDescent="0.25">
      <c r="A141" s="15">
        <v>132</v>
      </c>
      <c r="B141" s="15"/>
      <c r="C141" s="15">
        <v>4</v>
      </c>
      <c r="D141" s="15">
        <v>2024</v>
      </c>
      <c r="E141" s="15" t="s">
        <v>13</v>
      </c>
      <c r="F141" t="str">
        <f t="shared" si="14"/>
        <v>ABR</v>
      </c>
      <c r="G141" s="15">
        <v>202404</v>
      </c>
      <c r="H141" s="15">
        <v>27</v>
      </c>
      <c r="I141" s="15">
        <v>21</v>
      </c>
      <c r="J141" s="16">
        <v>16</v>
      </c>
      <c r="K141" s="17">
        <v>79308.710000000006</v>
      </c>
      <c r="L141" s="15">
        <f t="shared" si="15"/>
        <v>67412.4035</v>
      </c>
      <c r="M141" s="15">
        <f t="shared" si="16"/>
        <v>75343.2745</v>
      </c>
      <c r="N141" s="18">
        <f t="shared" si="17"/>
        <v>79308.710000000006</v>
      </c>
      <c r="O141" s="15">
        <f t="shared" si="18"/>
        <v>87239.58100000002</v>
      </c>
      <c r="P141" s="15">
        <v>10</v>
      </c>
    </row>
    <row r="142" spans="1:16" x14ac:dyDescent="0.25">
      <c r="A142" s="15">
        <v>144</v>
      </c>
      <c r="B142" s="15"/>
      <c r="C142" s="15">
        <v>4</v>
      </c>
      <c r="D142" s="15">
        <v>2024</v>
      </c>
      <c r="E142" s="15" t="s">
        <v>13</v>
      </c>
      <c r="F142" t="str">
        <f t="shared" si="14"/>
        <v>ABR</v>
      </c>
      <c r="G142" s="15">
        <v>202404</v>
      </c>
      <c r="H142" s="15">
        <v>39</v>
      </c>
      <c r="I142" s="15">
        <v>24</v>
      </c>
      <c r="J142" s="16">
        <v>24</v>
      </c>
      <c r="K142" s="17">
        <v>42903.64</v>
      </c>
      <c r="L142" s="15">
        <f t="shared" si="15"/>
        <v>36468.093999999997</v>
      </c>
      <c r="M142" s="15">
        <f t="shared" si="16"/>
        <v>40758.457999999999</v>
      </c>
      <c r="N142" s="18">
        <f t="shared" si="17"/>
        <v>42903.64</v>
      </c>
      <c r="O142" s="15">
        <f t="shared" si="18"/>
        <v>47194.004000000001</v>
      </c>
      <c r="P142" s="15">
        <v>10</v>
      </c>
    </row>
    <row r="143" spans="1:16" x14ac:dyDescent="0.25">
      <c r="A143" s="15">
        <v>16</v>
      </c>
      <c r="B143" s="15"/>
      <c r="C143" s="15">
        <v>4</v>
      </c>
      <c r="D143" s="15">
        <v>2024</v>
      </c>
      <c r="E143" s="15" t="s">
        <v>13</v>
      </c>
      <c r="F143" t="str">
        <f t="shared" si="14"/>
        <v>ABR</v>
      </c>
      <c r="G143" s="15">
        <v>202404</v>
      </c>
      <c r="H143" s="15">
        <v>0</v>
      </c>
      <c r="I143" s="15">
        <v>0</v>
      </c>
      <c r="J143" s="16">
        <v>0</v>
      </c>
      <c r="K143" s="17">
        <v>357654.17</v>
      </c>
      <c r="L143" s="15">
        <f t="shared" si="15"/>
        <v>304006.04449999996</v>
      </c>
      <c r="M143" s="15">
        <f t="shared" si="16"/>
        <v>339771.46149999998</v>
      </c>
      <c r="N143" s="18">
        <f t="shared" si="17"/>
        <v>357654.17</v>
      </c>
      <c r="O143" s="15">
        <f t="shared" si="18"/>
        <v>393419.587</v>
      </c>
      <c r="P143" s="15">
        <v>10</v>
      </c>
    </row>
    <row r="144" spans="1:16" x14ac:dyDescent="0.25">
      <c r="A144" s="15">
        <v>68</v>
      </c>
      <c r="B144" s="15"/>
      <c r="C144" s="15">
        <v>4</v>
      </c>
      <c r="D144" s="15">
        <v>2024</v>
      </c>
      <c r="E144" s="15" t="s">
        <v>13</v>
      </c>
      <c r="F144" t="str">
        <f t="shared" si="14"/>
        <v>ABR</v>
      </c>
      <c r="G144" s="15">
        <v>202404</v>
      </c>
      <c r="H144" s="15">
        <v>0</v>
      </c>
      <c r="I144" s="15">
        <v>0</v>
      </c>
      <c r="J144" s="16">
        <v>0</v>
      </c>
      <c r="K144" s="17">
        <v>10124.14</v>
      </c>
      <c r="L144" s="15">
        <f t="shared" si="15"/>
        <v>8605.5189999999984</v>
      </c>
      <c r="M144" s="15">
        <f t="shared" si="16"/>
        <v>9617.9329999999991</v>
      </c>
      <c r="N144" s="18">
        <f t="shared" si="17"/>
        <v>10124.14</v>
      </c>
      <c r="O144" s="15">
        <f t="shared" si="18"/>
        <v>11136.554</v>
      </c>
      <c r="P144" s="15">
        <v>10</v>
      </c>
    </row>
    <row r="145" spans="1:16" x14ac:dyDescent="0.25">
      <c r="A145" s="15">
        <v>21</v>
      </c>
      <c r="B145" s="15"/>
      <c r="C145" s="15">
        <v>4</v>
      </c>
      <c r="D145" s="15">
        <v>2024</v>
      </c>
      <c r="E145" s="15" t="s">
        <v>13</v>
      </c>
      <c r="F145" t="str">
        <f t="shared" si="14"/>
        <v>ABR</v>
      </c>
      <c r="G145" s="15">
        <v>202404</v>
      </c>
      <c r="H145" s="15">
        <v>0</v>
      </c>
      <c r="I145" s="15">
        <v>0</v>
      </c>
      <c r="J145" s="16">
        <v>0</v>
      </c>
      <c r="K145" s="17">
        <v>4606.75</v>
      </c>
      <c r="L145" s="15">
        <f t="shared" si="15"/>
        <v>3915.7374999999997</v>
      </c>
      <c r="M145" s="15">
        <f t="shared" si="16"/>
        <v>4376.4124999999995</v>
      </c>
      <c r="N145" s="18">
        <f t="shared" si="17"/>
        <v>4606.75</v>
      </c>
      <c r="O145" s="15">
        <f t="shared" si="18"/>
        <v>5067.4250000000002</v>
      </c>
      <c r="P145" s="15">
        <v>10</v>
      </c>
    </row>
    <row r="146" spans="1:16" x14ac:dyDescent="0.25">
      <c r="A146" s="15">
        <v>19</v>
      </c>
      <c r="B146" s="15"/>
      <c r="C146" s="15">
        <v>4</v>
      </c>
      <c r="D146" s="15">
        <v>2024</v>
      </c>
      <c r="E146" s="15" t="s">
        <v>13</v>
      </c>
      <c r="F146" t="str">
        <f t="shared" si="14"/>
        <v>ABR</v>
      </c>
      <c r="G146" s="15">
        <v>202404</v>
      </c>
      <c r="H146" s="15">
        <v>0</v>
      </c>
      <c r="I146" s="15">
        <v>0</v>
      </c>
      <c r="J146" s="16">
        <v>0</v>
      </c>
      <c r="K146" s="17">
        <v>8734.66</v>
      </c>
      <c r="L146" s="15">
        <f t="shared" si="15"/>
        <v>7424.4609999999993</v>
      </c>
      <c r="M146" s="15">
        <f t="shared" si="16"/>
        <v>8297.9269999999997</v>
      </c>
      <c r="N146" s="18">
        <f t="shared" si="17"/>
        <v>8734.66</v>
      </c>
      <c r="O146" s="15">
        <f t="shared" si="18"/>
        <v>9608.1260000000002</v>
      </c>
      <c r="P146" s="15">
        <v>10</v>
      </c>
    </row>
    <row r="147" spans="1:16" x14ac:dyDescent="0.25">
      <c r="A147" s="15">
        <v>107</v>
      </c>
      <c r="B147" s="15"/>
      <c r="C147" s="15">
        <v>4</v>
      </c>
      <c r="D147" s="15">
        <v>2024</v>
      </c>
      <c r="E147" s="15" t="s">
        <v>13</v>
      </c>
      <c r="F147" t="str">
        <f t="shared" si="14"/>
        <v>ABR</v>
      </c>
      <c r="G147" s="15">
        <v>202404</v>
      </c>
      <c r="H147" s="15">
        <v>0</v>
      </c>
      <c r="I147" s="15">
        <v>0</v>
      </c>
      <c r="J147" s="16">
        <v>0</v>
      </c>
      <c r="K147" s="17">
        <v>7528.13</v>
      </c>
      <c r="L147" s="15">
        <f t="shared" si="15"/>
        <v>6398.9105</v>
      </c>
      <c r="M147" s="15">
        <f t="shared" si="16"/>
        <v>7151.7235000000001</v>
      </c>
      <c r="N147" s="18">
        <f t="shared" si="17"/>
        <v>7528.13</v>
      </c>
      <c r="O147" s="15">
        <f t="shared" si="18"/>
        <v>8280.9430000000011</v>
      </c>
      <c r="P147" s="15">
        <v>10</v>
      </c>
    </row>
    <row r="148" spans="1:16" x14ac:dyDescent="0.25">
      <c r="A148" s="15">
        <v>98</v>
      </c>
      <c r="B148" s="15"/>
      <c r="C148" s="15">
        <v>4</v>
      </c>
      <c r="D148" s="15">
        <v>2024</v>
      </c>
      <c r="E148" s="15" t="s">
        <v>13</v>
      </c>
      <c r="F148" t="str">
        <f t="shared" si="14"/>
        <v>ABR</v>
      </c>
      <c r="G148" s="15">
        <v>202404</v>
      </c>
      <c r="H148" s="15">
        <v>0</v>
      </c>
      <c r="I148" s="15">
        <v>0</v>
      </c>
      <c r="J148" s="16">
        <v>0</v>
      </c>
      <c r="K148" s="17">
        <v>92799.02</v>
      </c>
      <c r="L148" s="15">
        <f t="shared" si="15"/>
        <v>78879.167000000001</v>
      </c>
      <c r="M148" s="15">
        <f t="shared" si="16"/>
        <v>88159.069000000003</v>
      </c>
      <c r="N148" s="18">
        <f t="shared" si="17"/>
        <v>92799.02</v>
      </c>
      <c r="O148" s="15">
        <f t="shared" si="18"/>
        <v>102078.92200000001</v>
      </c>
      <c r="P148" s="15">
        <v>10</v>
      </c>
    </row>
    <row r="149" spans="1:16" x14ac:dyDescent="0.25">
      <c r="A149" s="15">
        <v>18</v>
      </c>
      <c r="B149" s="15"/>
      <c r="C149" s="15">
        <v>4</v>
      </c>
      <c r="D149" s="15">
        <v>2024</v>
      </c>
      <c r="E149" s="15" t="s">
        <v>13</v>
      </c>
      <c r="F149" t="str">
        <f t="shared" si="14"/>
        <v>ABR</v>
      </c>
      <c r="G149" s="15">
        <v>202404</v>
      </c>
      <c r="H149" s="15">
        <v>0</v>
      </c>
      <c r="I149" s="15">
        <v>0</v>
      </c>
      <c r="J149" s="16">
        <v>0</v>
      </c>
      <c r="K149" s="17">
        <v>79341.42</v>
      </c>
      <c r="L149" s="15">
        <f t="shared" si="15"/>
        <v>67440.206999999995</v>
      </c>
      <c r="M149" s="15">
        <f t="shared" si="16"/>
        <v>75374.349000000002</v>
      </c>
      <c r="N149" s="18">
        <f t="shared" si="17"/>
        <v>79341.42</v>
      </c>
      <c r="O149" s="15">
        <f t="shared" si="18"/>
        <v>87275.562000000005</v>
      </c>
      <c r="P149" s="15">
        <v>10</v>
      </c>
    </row>
    <row r="150" spans="1:16" x14ac:dyDescent="0.25">
      <c r="A150" s="15">
        <v>80</v>
      </c>
      <c r="B150" s="15"/>
      <c r="C150" s="15">
        <v>4</v>
      </c>
      <c r="D150" s="15">
        <v>2024</v>
      </c>
      <c r="E150" s="15" t="s">
        <v>13</v>
      </c>
      <c r="F150" t="str">
        <f t="shared" si="14"/>
        <v>ABR</v>
      </c>
      <c r="G150" s="15">
        <v>202404</v>
      </c>
      <c r="H150" s="15">
        <v>0</v>
      </c>
      <c r="I150" s="15">
        <v>0</v>
      </c>
      <c r="J150" s="16">
        <v>0</v>
      </c>
      <c r="K150" s="17">
        <v>8366.02</v>
      </c>
      <c r="L150" s="15">
        <f t="shared" si="15"/>
        <v>7111.1170000000002</v>
      </c>
      <c r="M150" s="15">
        <f t="shared" si="16"/>
        <v>7947.7190000000001</v>
      </c>
      <c r="N150" s="18">
        <f t="shared" si="17"/>
        <v>8366.02</v>
      </c>
      <c r="O150" s="15">
        <f t="shared" si="18"/>
        <v>9202.6220000000012</v>
      </c>
      <c r="P150" s="15">
        <v>10</v>
      </c>
    </row>
    <row r="151" spans="1:16" x14ac:dyDescent="0.25">
      <c r="A151" s="15">
        <v>17</v>
      </c>
      <c r="B151" s="15"/>
      <c r="C151" s="15">
        <v>4</v>
      </c>
      <c r="D151" s="15">
        <v>2024</v>
      </c>
      <c r="E151" s="15" t="s">
        <v>13</v>
      </c>
      <c r="F151" t="str">
        <f t="shared" si="14"/>
        <v>ABR</v>
      </c>
      <c r="G151" s="15">
        <v>202404</v>
      </c>
      <c r="H151" s="15">
        <v>0</v>
      </c>
      <c r="I151" s="15">
        <v>0</v>
      </c>
      <c r="J151" s="16">
        <v>0</v>
      </c>
      <c r="K151" s="17">
        <v>54094.04</v>
      </c>
      <c r="L151" s="15">
        <f t="shared" si="15"/>
        <v>45979.934000000001</v>
      </c>
      <c r="M151" s="15">
        <f t="shared" si="16"/>
        <v>51389.337999999996</v>
      </c>
      <c r="N151" s="18">
        <f t="shared" si="17"/>
        <v>54094.04</v>
      </c>
      <c r="O151" s="15">
        <f t="shared" si="18"/>
        <v>59503.444000000003</v>
      </c>
      <c r="P151" s="15">
        <v>10</v>
      </c>
    </row>
    <row r="152" spans="1:16" x14ac:dyDescent="0.25">
      <c r="A152" s="15">
        <v>77</v>
      </c>
      <c r="B152" s="15"/>
      <c r="C152" s="15">
        <v>4</v>
      </c>
      <c r="D152" s="15">
        <v>2024</v>
      </c>
      <c r="E152" s="15" t="s">
        <v>13</v>
      </c>
      <c r="F152" t="str">
        <f t="shared" si="14"/>
        <v>ABR</v>
      </c>
      <c r="G152" s="15">
        <v>202404</v>
      </c>
      <c r="H152" s="15">
        <v>0</v>
      </c>
      <c r="I152" s="15">
        <v>0</v>
      </c>
      <c r="J152" s="16">
        <v>0</v>
      </c>
      <c r="K152" s="17">
        <v>16919.490000000002</v>
      </c>
      <c r="L152" s="15">
        <f t="shared" si="15"/>
        <v>14381.566500000001</v>
      </c>
      <c r="M152" s="15">
        <f t="shared" si="16"/>
        <v>16073.515500000001</v>
      </c>
      <c r="N152" s="18">
        <f t="shared" si="17"/>
        <v>16919.490000000002</v>
      </c>
      <c r="O152" s="15">
        <f t="shared" si="18"/>
        <v>18611.439000000002</v>
      </c>
      <c r="P152" s="15">
        <v>10</v>
      </c>
    </row>
    <row r="153" spans="1:16" x14ac:dyDescent="0.25">
      <c r="A153" s="15">
        <v>78</v>
      </c>
      <c r="B153" s="15"/>
      <c r="C153" s="15">
        <v>4</v>
      </c>
      <c r="D153" s="15">
        <v>2024</v>
      </c>
      <c r="E153" s="15" t="s">
        <v>13</v>
      </c>
      <c r="F153" t="str">
        <f t="shared" si="14"/>
        <v>ABR</v>
      </c>
      <c r="G153" s="15">
        <v>202404</v>
      </c>
      <c r="H153" s="15">
        <v>0</v>
      </c>
      <c r="I153" s="15">
        <v>0</v>
      </c>
      <c r="J153" s="16">
        <v>0</v>
      </c>
      <c r="K153" s="17">
        <v>18401.240000000002</v>
      </c>
      <c r="L153" s="15">
        <f t="shared" si="15"/>
        <v>15641.054</v>
      </c>
      <c r="M153" s="15">
        <f t="shared" si="16"/>
        <v>17481.178</v>
      </c>
      <c r="N153" s="18">
        <f t="shared" si="17"/>
        <v>18401.240000000002</v>
      </c>
      <c r="O153" s="15">
        <f t="shared" si="18"/>
        <v>20241.364000000005</v>
      </c>
      <c r="P153" s="15">
        <v>10</v>
      </c>
    </row>
    <row r="154" spans="1:16" x14ac:dyDescent="0.25">
      <c r="A154" s="15">
        <v>81</v>
      </c>
      <c r="B154" s="15"/>
      <c r="C154" s="15">
        <v>4</v>
      </c>
      <c r="D154" s="15">
        <v>2024</v>
      </c>
      <c r="E154" s="15" t="s">
        <v>13</v>
      </c>
      <c r="F154" t="str">
        <f t="shared" si="14"/>
        <v>ABR</v>
      </c>
      <c r="G154" s="15">
        <v>202404</v>
      </c>
      <c r="H154" s="15">
        <v>0</v>
      </c>
      <c r="I154" s="15">
        <v>0</v>
      </c>
      <c r="J154" s="16">
        <v>0</v>
      </c>
      <c r="K154" s="17">
        <v>1431.3</v>
      </c>
      <c r="L154" s="15">
        <f t="shared" si="15"/>
        <v>1216.605</v>
      </c>
      <c r="M154" s="15">
        <f t="shared" si="16"/>
        <v>1359.7349999999999</v>
      </c>
      <c r="N154" s="18">
        <f t="shared" si="17"/>
        <v>1431.3</v>
      </c>
      <c r="O154" s="15">
        <f t="shared" si="18"/>
        <v>1574.43</v>
      </c>
      <c r="P154" s="15">
        <v>10</v>
      </c>
    </row>
    <row r="155" spans="1:16" x14ac:dyDescent="0.25">
      <c r="A155" s="15">
        <v>86</v>
      </c>
      <c r="B155" s="15"/>
      <c r="C155" s="15">
        <v>4</v>
      </c>
      <c r="D155" s="15">
        <v>2024</v>
      </c>
      <c r="E155" s="15" t="s">
        <v>13</v>
      </c>
      <c r="F155" t="str">
        <f t="shared" si="14"/>
        <v>ABR</v>
      </c>
      <c r="G155" s="15">
        <v>202404</v>
      </c>
      <c r="H155" s="15">
        <v>0</v>
      </c>
      <c r="I155" s="15">
        <v>0</v>
      </c>
      <c r="J155" s="16">
        <v>0</v>
      </c>
      <c r="K155" s="17">
        <v>28123.42</v>
      </c>
      <c r="L155" s="15">
        <f t="shared" si="15"/>
        <v>23904.906999999999</v>
      </c>
      <c r="M155" s="15">
        <f t="shared" si="16"/>
        <v>26717.248999999996</v>
      </c>
      <c r="N155" s="18">
        <f t="shared" si="17"/>
        <v>28123.42</v>
      </c>
      <c r="O155" s="15">
        <f t="shared" si="18"/>
        <v>30935.761999999999</v>
      </c>
      <c r="P155" s="15">
        <v>10</v>
      </c>
    </row>
    <row r="156" spans="1:16" x14ac:dyDescent="0.25">
      <c r="A156" s="15">
        <v>71</v>
      </c>
      <c r="B156" s="15"/>
      <c r="C156" s="15">
        <v>4</v>
      </c>
      <c r="D156" s="15">
        <v>2024</v>
      </c>
      <c r="E156" s="15" t="s">
        <v>13</v>
      </c>
      <c r="F156" t="str">
        <f t="shared" si="14"/>
        <v>ABR</v>
      </c>
      <c r="G156" s="15">
        <v>202404</v>
      </c>
      <c r="H156" s="15">
        <v>0</v>
      </c>
      <c r="I156" s="15">
        <v>0</v>
      </c>
      <c r="J156" s="16">
        <v>0</v>
      </c>
      <c r="K156" s="17">
        <v>4622.8</v>
      </c>
      <c r="L156" s="15">
        <f t="shared" si="15"/>
        <v>3929.38</v>
      </c>
      <c r="M156" s="15">
        <f t="shared" si="16"/>
        <v>4391.66</v>
      </c>
      <c r="N156" s="18">
        <f t="shared" si="17"/>
        <v>4622.8</v>
      </c>
      <c r="O156" s="15">
        <f t="shared" si="18"/>
        <v>5085.0800000000008</v>
      </c>
      <c r="P156" s="15">
        <v>10</v>
      </c>
    </row>
    <row r="157" spans="1:16" x14ac:dyDescent="0.25">
      <c r="A157" s="15">
        <v>121</v>
      </c>
      <c r="B157" s="15"/>
      <c r="C157" s="15">
        <v>4</v>
      </c>
      <c r="D157" s="15">
        <v>2024</v>
      </c>
      <c r="E157" s="15" t="s">
        <v>13</v>
      </c>
      <c r="F157" t="str">
        <f t="shared" si="14"/>
        <v>ABR</v>
      </c>
      <c r="G157" s="15">
        <v>202404</v>
      </c>
      <c r="H157" s="15">
        <v>0</v>
      </c>
      <c r="I157" s="15">
        <v>0</v>
      </c>
      <c r="J157" s="16">
        <v>0</v>
      </c>
      <c r="K157" s="17">
        <v>0</v>
      </c>
      <c r="L157" s="15">
        <f t="shared" si="15"/>
        <v>0</v>
      </c>
      <c r="M157" s="15">
        <f t="shared" si="16"/>
        <v>0</v>
      </c>
      <c r="N157" s="18">
        <f t="shared" si="17"/>
        <v>0</v>
      </c>
      <c r="O157" s="15">
        <f t="shared" si="18"/>
        <v>0</v>
      </c>
      <c r="P157" s="15">
        <v>10</v>
      </c>
    </row>
    <row r="158" spans="1:16" x14ac:dyDescent="0.25">
      <c r="A158" s="15">
        <v>122</v>
      </c>
      <c r="B158" s="15"/>
      <c r="C158" s="15">
        <v>4</v>
      </c>
      <c r="D158" s="15">
        <v>2024</v>
      </c>
      <c r="E158" s="15" t="s">
        <v>13</v>
      </c>
      <c r="F158" t="str">
        <f t="shared" si="14"/>
        <v>ABR</v>
      </c>
      <c r="G158" s="15">
        <v>202404</v>
      </c>
      <c r="H158" s="15">
        <v>0</v>
      </c>
      <c r="I158" s="15">
        <v>0</v>
      </c>
      <c r="J158" s="16">
        <v>0</v>
      </c>
      <c r="K158" s="17">
        <v>0</v>
      </c>
      <c r="L158" s="15">
        <f t="shared" si="15"/>
        <v>0</v>
      </c>
      <c r="M158" s="15">
        <f t="shared" si="16"/>
        <v>0</v>
      </c>
      <c r="N158" s="18">
        <f t="shared" si="17"/>
        <v>0</v>
      </c>
      <c r="O158" s="15">
        <f t="shared" si="18"/>
        <v>0</v>
      </c>
      <c r="P158" s="15">
        <v>10</v>
      </c>
    </row>
    <row r="159" spans="1:16" x14ac:dyDescent="0.25">
      <c r="A159" s="15">
        <v>138</v>
      </c>
      <c r="B159" s="15"/>
      <c r="C159" s="15">
        <v>4</v>
      </c>
      <c r="D159" s="15">
        <v>2024</v>
      </c>
      <c r="E159" s="15" t="s">
        <v>13</v>
      </c>
      <c r="F159" t="str">
        <f t="shared" si="14"/>
        <v>ABR</v>
      </c>
      <c r="G159" s="15">
        <v>202404</v>
      </c>
      <c r="H159" s="15">
        <v>0</v>
      </c>
      <c r="I159" s="15">
        <v>0</v>
      </c>
      <c r="J159" s="16">
        <v>0</v>
      </c>
      <c r="K159" s="17">
        <v>0</v>
      </c>
      <c r="L159" s="15">
        <f t="shared" si="15"/>
        <v>0</v>
      </c>
      <c r="M159" s="15">
        <f t="shared" si="16"/>
        <v>0</v>
      </c>
      <c r="N159" s="18">
        <f t="shared" si="17"/>
        <v>0</v>
      </c>
      <c r="O159" s="15">
        <f t="shared" si="18"/>
        <v>0</v>
      </c>
      <c r="P159" s="15">
        <v>10</v>
      </c>
    </row>
    <row r="160" spans="1:16" x14ac:dyDescent="0.25">
      <c r="A160" s="15">
        <v>143</v>
      </c>
      <c r="B160" s="15"/>
      <c r="C160" s="15">
        <v>4</v>
      </c>
      <c r="D160" s="15">
        <v>2024</v>
      </c>
      <c r="E160" s="15" t="s">
        <v>13</v>
      </c>
      <c r="F160" t="str">
        <f t="shared" si="14"/>
        <v>ABR</v>
      </c>
      <c r="G160" s="15">
        <v>202404</v>
      </c>
      <c r="H160" s="15">
        <v>0</v>
      </c>
      <c r="I160" s="15">
        <v>0</v>
      </c>
      <c r="J160" s="16">
        <v>0</v>
      </c>
      <c r="K160" s="17">
        <v>5806.32</v>
      </c>
      <c r="L160" s="15">
        <f t="shared" si="15"/>
        <v>4935.3719999999994</v>
      </c>
      <c r="M160" s="15">
        <f t="shared" si="16"/>
        <v>5516.0039999999999</v>
      </c>
      <c r="N160" s="18">
        <f t="shared" si="17"/>
        <v>5806.32</v>
      </c>
      <c r="O160" s="15">
        <f t="shared" si="18"/>
        <v>6386.9520000000002</v>
      </c>
      <c r="P160" s="15">
        <v>10</v>
      </c>
    </row>
    <row r="161" spans="1:16" x14ac:dyDescent="0.25">
      <c r="A161" s="15">
        <v>146</v>
      </c>
      <c r="B161" s="15"/>
      <c r="C161" s="15">
        <v>4</v>
      </c>
      <c r="D161" s="15">
        <v>2024</v>
      </c>
      <c r="E161" s="15" t="s">
        <v>13</v>
      </c>
      <c r="F161" t="str">
        <f t="shared" si="14"/>
        <v>ABR</v>
      </c>
      <c r="G161" s="15">
        <v>202404</v>
      </c>
      <c r="H161" s="15">
        <v>0</v>
      </c>
      <c r="I161" s="15">
        <v>0</v>
      </c>
      <c r="J161" s="16">
        <v>0</v>
      </c>
      <c r="K161" s="17">
        <v>0</v>
      </c>
      <c r="L161" s="15">
        <f t="shared" si="15"/>
        <v>0</v>
      </c>
      <c r="M161" s="15">
        <f t="shared" si="16"/>
        <v>0</v>
      </c>
      <c r="N161" s="18">
        <f t="shared" si="17"/>
        <v>0</v>
      </c>
      <c r="O161" s="15">
        <f t="shared" si="18"/>
        <v>0</v>
      </c>
      <c r="P161" s="15">
        <v>10</v>
      </c>
    </row>
    <row r="162" spans="1:16" x14ac:dyDescent="0.25">
      <c r="A162" s="19">
        <v>50</v>
      </c>
      <c r="B162" s="19"/>
      <c r="C162" s="19">
        <v>5</v>
      </c>
      <c r="D162" s="19">
        <v>2024</v>
      </c>
      <c r="E162" s="19" t="s">
        <v>14</v>
      </c>
      <c r="F162" t="str">
        <f t="shared" si="14"/>
        <v>MAI</v>
      </c>
      <c r="G162" s="19">
        <v>202405</v>
      </c>
      <c r="H162" s="19">
        <v>61</v>
      </c>
      <c r="I162" s="19">
        <v>77</v>
      </c>
      <c r="J162" s="20">
        <v>45</v>
      </c>
      <c r="K162" s="21">
        <v>301517.62368000002</v>
      </c>
      <c r="L162" s="19">
        <f>K162*0.85</f>
        <v>256289.980128</v>
      </c>
      <c r="M162" s="19">
        <f>K162*0.95</f>
        <v>286441.74249600002</v>
      </c>
      <c r="N162" s="22">
        <f>K162</f>
        <v>301517.62368000002</v>
      </c>
      <c r="O162" s="19">
        <f>K162*1.1</f>
        <v>331669.38604800007</v>
      </c>
      <c r="P162" s="19">
        <v>10</v>
      </c>
    </row>
    <row r="163" spans="1:16" x14ac:dyDescent="0.25">
      <c r="A163" s="19">
        <v>133</v>
      </c>
      <c r="B163" s="19"/>
      <c r="C163" s="19">
        <v>5</v>
      </c>
      <c r="D163" s="19">
        <v>2024</v>
      </c>
      <c r="E163" s="19" t="s">
        <v>14</v>
      </c>
      <c r="F163" t="str">
        <f t="shared" si="14"/>
        <v>MAI</v>
      </c>
      <c r="G163" s="19">
        <v>202405</v>
      </c>
      <c r="H163" s="19">
        <v>65</v>
      </c>
      <c r="I163" s="19">
        <v>96</v>
      </c>
      <c r="J163" s="20">
        <v>37</v>
      </c>
      <c r="K163" s="21">
        <v>401543.92512000003</v>
      </c>
      <c r="L163" s="19">
        <f t="shared" ref="L163:L187" si="19">K163*0.85</f>
        <v>341312.33635200001</v>
      </c>
      <c r="M163" s="19">
        <f t="shared" ref="M163:M187" si="20">K163*0.95</f>
        <v>381466.728864</v>
      </c>
      <c r="N163" s="22">
        <f t="shared" ref="N163:N187" si="21">K163</f>
        <v>401543.92512000003</v>
      </c>
      <c r="O163" s="19">
        <f t="shared" ref="O163:O187" si="22">K163*1.1</f>
        <v>441698.31763200008</v>
      </c>
      <c r="P163" s="19">
        <v>10</v>
      </c>
    </row>
    <row r="164" spans="1:16" x14ac:dyDescent="0.25">
      <c r="A164" s="19">
        <v>129</v>
      </c>
      <c r="B164" s="19"/>
      <c r="C164" s="19">
        <v>5</v>
      </c>
      <c r="D164" s="19">
        <v>2024</v>
      </c>
      <c r="E164" s="19" t="s">
        <v>14</v>
      </c>
      <c r="F164" t="str">
        <f t="shared" si="14"/>
        <v>MAI</v>
      </c>
      <c r="G164" s="19">
        <v>202405</v>
      </c>
      <c r="H164" s="19">
        <v>52</v>
      </c>
      <c r="I164" s="19">
        <v>39</v>
      </c>
      <c r="J164" s="20">
        <v>32</v>
      </c>
      <c r="K164" s="21">
        <v>189461.2512</v>
      </c>
      <c r="L164" s="19">
        <f t="shared" si="19"/>
        <v>161042.06352</v>
      </c>
      <c r="M164" s="19">
        <f t="shared" si="20"/>
        <v>179988.18863999998</v>
      </c>
      <c r="N164" s="22">
        <f t="shared" si="21"/>
        <v>189461.2512</v>
      </c>
      <c r="O164" s="19">
        <f t="shared" si="22"/>
        <v>208407.37632000001</v>
      </c>
      <c r="P164" s="19">
        <v>10</v>
      </c>
    </row>
    <row r="165" spans="1:16" x14ac:dyDescent="0.25">
      <c r="A165" s="19">
        <v>135</v>
      </c>
      <c r="B165" s="19"/>
      <c r="C165" s="19">
        <v>5</v>
      </c>
      <c r="D165" s="19">
        <v>2024</v>
      </c>
      <c r="E165" s="19" t="s">
        <v>14</v>
      </c>
      <c r="F165" t="str">
        <f t="shared" si="14"/>
        <v>MAI</v>
      </c>
      <c r="G165" s="19">
        <v>202405</v>
      </c>
      <c r="H165" s="19">
        <v>34</v>
      </c>
      <c r="I165" s="19">
        <v>51</v>
      </c>
      <c r="J165" s="20">
        <v>33</v>
      </c>
      <c r="K165" s="21">
        <v>155054.315</v>
      </c>
      <c r="L165" s="19">
        <f t="shared" si="19"/>
        <v>131796.16774999999</v>
      </c>
      <c r="M165" s="19">
        <f t="shared" si="20"/>
        <v>147301.59925</v>
      </c>
      <c r="N165" s="22">
        <f t="shared" si="21"/>
        <v>155054.315</v>
      </c>
      <c r="O165" s="19">
        <f t="shared" si="22"/>
        <v>170559.74650000001</v>
      </c>
      <c r="P165" s="19">
        <v>10</v>
      </c>
    </row>
    <row r="166" spans="1:16" x14ac:dyDescent="0.25">
      <c r="A166" s="19">
        <v>111</v>
      </c>
      <c r="B166" s="19"/>
      <c r="C166" s="19">
        <v>5</v>
      </c>
      <c r="D166" s="19">
        <v>2024</v>
      </c>
      <c r="E166" s="19" t="s">
        <v>14</v>
      </c>
      <c r="F166" t="str">
        <f t="shared" si="14"/>
        <v>MAI</v>
      </c>
      <c r="G166" s="19">
        <v>202405</v>
      </c>
      <c r="H166" s="19">
        <v>38</v>
      </c>
      <c r="I166" s="19">
        <v>40</v>
      </c>
      <c r="J166" s="20">
        <v>35</v>
      </c>
      <c r="K166" s="21">
        <v>86176.857000000004</v>
      </c>
      <c r="L166" s="19">
        <f t="shared" si="19"/>
        <v>73250.328450000001</v>
      </c>
      <c r="M166" s="19">
        <f t="shared" si="20"/>
        <v>81868.014150000003</v>
      </c>
      <c r="N166" s="22">
        <f t="shared" si="21"/>
        <v>86176.857000000004</v>
      </c>
      <c r="O166" s="19">
        <f t="shared" si="22"/>
        <v>94794.542700000005</v>
      </c>
      <c r="P166" s="19">
        <v>10</v>
      </c>
    </row>
    <row r="167" spans="1:16" x14ac:dyDescent="0.25">
      <c r="A167" s="19">
        <v>132</v>
      </c>
      <c r="B167" s="19"/>
      <c r="C167" s="19">
        <v>5</v>
      </c>
      <c r="D167" s="19">
        <v>2024</v>
      </c>
      <c r="E167" s="19" t="s">
        <v>14</v>
      </c>
      <c r="F167" t="str">
        <f t="shared" si="14"/>
        <v>MAI</v>
      </c>
      <c r="G167" s="19">
        <v>202405</v>
      </c>
      <c r="H167" s="19">
        <v>27</v>
      </c>
      <c r="I167" s="19">
        <v>20</v>
      </c>
      <c r="J167" s="20">
        <v>17</v>
      </c>
      <c r="K167" s="21">
        <v>44491.316999999995</v>
      </c>
      <c r="L167" s="19">
        <f t="shared" si="19"/>
        <v>37817.619449999998</v>
      </c>
      <c r="M167" s="19">
        <f t="shared" si="20"/>
        <v>42266.751149999996</v>
      </c>
      <c r="N167" s="22">
        <f t="shared" si="21"/>
        <v>44491.316999999995</v>
      </c>
      <c r="O167" s="19">
        <f t="shared" si="22"/>
        <v>48940.448700000001</v>
      </c>
      <c r="P167" s="19">
        <v>10</v>
      </c>
    </row>
    <row r="168" spans="1:16" x14ac:dyDescent="0.25">
      <c r="A168" s="19">
        <v>144</v>
      </c>
      <c r="B168" s="19"/>
      <c r="C168" s="19">
        <v>5</v>
      </c>
      <c r="D168" s="19">
        <v>2024</v>
      </c>
      <c r="E168" s="19" t="s">
        <v>14</v>
      </c>
      <c r="F168" t="str">
        <f t="shared" si="14"/>
        <v>MAI</v>
      </c>
      <c r="G168" s="19">
        <v>202405</v>
      </c>
      <c r="H168" s="19">
        <v>39</v>
      </c>
      <c r="I168" s="19">
        <v>22</v>
      </c>
      <c r="J168" s="20">
        <v>24</v>
      </c>
      <c r="K168" s="21">
        <v>34343.919999999998</v>
      </c>
      <c r="L168" s="19">
        <f t="shared" si="19"/>
        <v>29192.331999999999</v>
      </c>
      <c r="M168" s="19">
        <f t="shared" si="20"/>
        <v>32626.723999999998</v>
      </c>
      <c r="N168" s="22">
        <f t="shared" si="21"/>
        <v>34343.919999999998</v>
      </c>
      <c r="O168" s="19">
        <f t="shared" si="22"/>
        <v>37778.311999999998</v>
      </c>
      <c r="P168" s="19">
        <v>10</v>
      </c>
    </row>
    <row r="169" spans="1:16" x14ac:dyDescent="0.25">
      <c r="A169" s="19">
        <v>16</v>
      </c>
      <c r="B169" s="19"/>
      <c r="C169" s="19">
        <v>5</v>
      </c>
      <c r="D169" s="19">
        <v>2024</v>
      </c>
      <c r="E169" s="19" t="s">
        <v>14</v>
      </c>
      <c r="F169" t="str">
        <f t="shared" si="14"/>
        <v>MAI</v>
      </c>
      <c r="G169" s="19">
        <v>202405</v>
      </c>
      <c r="H169" s="19">
        <v>0</v>
      </c>
      <c r="I169" s="19">
        <v>0</v>
      </c>
      <c r="J169" s="20">
        <v>0</v>
      </c>
      <c r="K169" s="21">
        <v>352616.73200000002</v>
      </c>
      <c r="L169" s="19">
        <f t="shared" si="19"/>
        <v>299724.22220000002</v>
      </c>
      <c r="M169" s="19">
        <f t="shared" si="20"/>
        <v>334985.89539999998</v>
      </c>
      <c r="N169" s="22">
        <f t="shared" si="21"/>
        <v>352616.73200000002</v>
      </c>
      <c r="O169" s="19">
        <f t="shared" si="22"/>
        <v>387878.40520000004</v>
      </c>
      <c r="P169" s="19">
        <v>10</v>
      </c>
    </row>
    <row r="170" spans="1:16" x14ac:dyDescent="0.25">
      <c r="A170" s="19">
        <v>68</v>
      </c>
      <c r="B170" s="19"/>
      <c r="C170" s="19">
        <v>5</v>
      </c>
      <c r="D170" s="19">
        <v>2024</v>
      </c>
      <c r="E170" s="19" t="s">
        <v>14</v>
      </c>
      <c r="F170" t="str">
        <f t="shared" si="14"/>
        <v>MAI</v>
      </c>
      <c r="G170" s="19">
        <v>202405</v>
      </c>
      <c r="H170" s="19">
        <v>0</v>
      </c>
      <c r="I170" s="19">
        <v>0</v>
      </c>
      <c r="J170" s="20">
        <v>0</v>
      </c>
      <c r="K170" s="21">
        <v>13367.835000000001</v>
      </c>
      <c r="L170" s="19">
        <f t="shared" si="19"/>
        <v>11362.659750000001</v>
      </c>
      <c r="M170" s="19">
        <f t="shared" si="20"/>
        <v>12699.44325</v>
      </c>
      <c r="N170" s="22">
        <f t="shared" si="21"/>
        <v>13367.835000000001</v>
      </c>
      <c r="O170" s="19">
        <f t="shared" si="22"/>
        <v>14704.618500000002</v>
      </c>
      <c r="P170" s="19">
        <v>10</v>
      </c>
    </row>
    <row r="171" spans="1:16" x14ac:dyDescent="0.25">
      <c r="A171" s="19">
        <v>21</v>
      </c>
      <c r="B171" s="19"/>
      <c r="C171" s="19">
        <v>5</v>
      </c>
      <c r="D171" s="19">
        <v>2024</v>
      </c>
      <c r="E171" s="19" t="s">
        <v>14</v>
      </c>
      <c r="F171" t="str">
        <f t="shared" si="14"/>
        <v>MAI</v>
      </c>
      <c r="G171" s="19">
        <v>202405</v>
      </c>
      <c r="H171" s="19">
        <v>0</v>
      </c>
      <c r="I171" s="19">
        <v>0</v>
      </c>
      <c r="J171" s="20">
        <v>0</v>
      </c>
      <c r="K171" s="21">
        <v>1767.4409999999998</v>
      </c>
      <c r="L171" s="19">
        <f t="shared" si="19"/>
        <v>1502.3248499999997</v>
      </c>
      <c r="M171" s="19">
        <f t="shared" si="20"/>
        <v>1679.0689499999996</v>
      </c>
      <c r="N171" s="22">
        <f t="shared" si="21"/>
        <v>1767.4409999999998</v>
      </c>
      <c r="O171" s="19">
        <f t="shared" si="22"/>
        <v>1944.1850999999999</v>
      </c>
      <c r="P171" s="19">
        <v>10</v>
      </c>
    </row>
    <row r="172" spans="1:16" x14ac:dyDescent="0.25">
      <c r="A172" s="19">
        <v>19</v>
      </c>
      <c r="B172" s="19"/>
      <c r="C172" s="19">
        <v>5</v>
      </c>
      <c r="D172" s="19">
        <v>2024</v>
      </c>
      <c r="E172" s="19" t="s">
        <v>14</v>
      </c>
      <c r="F172" t="str">
        <f t="shared" si="14"/>
        <v>MAI</v>
      </c>
      <c r="G172" s="19">
        <v>202405</v>
      </c>
      <c r="H172" s="19">
        <v>0</v>
      </c>
      <c r="I172" s="19">
        <v>0</v>
      </c>
      <c r="J172" s="20">
        <v>0</v>
      </c>
      <c r="K172" s="21">
        <v>4839.0550000000003</v>
      </c>
      <c r="L172" s="19">
        <f t="shared" si="19"/>
        <v>4113.1967500000001</v>
      </c>
      <c r="M172" s="19">
        <f t="shared" si="20"/>
        <v>4597.1022499999999</v>
      </c>
      <c r="N172" s="22">
        <f t="shared" si="21"/>
        <v>4839.0550000000003</v>
      </c>
      <c r="O172" s="19">
        <f t="shared" si="22"/>
        <v>5322.960500000001</v>
      </c>
      <c r="P172" s="19">
        <v>10</v>
      </c>
    </row>
    <row r="173" spans="1:16" x14ac:dyDescent="0.25">
      <c r="A173" s="19">
        <v>107</v>
      </c>
      <c r="B173" s="19"/>
      <c r="C173" s="19">
        <v>5</v>
      </c>
      <c r="D173" s="19">
        <v>2024</v>
      </c>
      <c r="E173" s="19" t="s">
        <v>14</v>
      </c>
      <c r="F173" t="str">
        <f t="shared" si="14"/>
        <v>MAI</v>
      </c>
      <c r="G173" s="19">
        <v>202405</v>
      </c>
      <c r="H173" s="19">
        <v>0</v>
      </c>
      <c r="I173" s="19">
        <v>0</v>
      </c>
      <c r="J173" s="20">
        <v>0</v>
      </c>
      <c r="K173" s="21">
        <v>1025.4269999999999</v>
      </c>
      <c r="L173" s="19">
        <f t="shared" si="19"/>
        <v>871.61294999999984</v>
      </c>
      <c r="M173" s="19">
        <f t="shared" si="20"/>
        <v>974.15564999999981</v>
      </c>
      <c r="N173" s="22">
        <f t="shared" si="21"/>
        <v>1025.4269999999999</v>
      </c>
      <c r="O173" s="19">
        <f t="shared" si="22"/>
        <v>1127.9697000000001</v>
      </c>
      <c r="P173" s="19">
        <v>10</v>
      </c>
    </row>
    <row r="174" spans="1:16" x14ac:dyDescent="0.25">
      <c r="A174" s="19">
        <v>98</v>
      </c>
      <c r="B174" s="19"/>
      <c r="C174" s="19">
        <v>5</v>
      </c>
      <c r="D174" s="19">
        <v>2024</v>
      </c>
      <c r="E174" s="19" t="s">
        <v>14</v>
      </c>
      <c r="F174" t="str">
        <f t="shared" si="14"/>
        <v>MAI</v>
      </c>
      <c r="G174" s="19">
        <v>202405</v>
      </c>
      <c r="H174" s="19">
        <v>0</v>
      </c>
      <c r="I174" s="19">
        <v>0</v>
      </c>
      <c r="J174" s="20">
        <v>0</v>
      </c>
      <c r="K174" s="21">
        <v>53231.438000000002</v>
      </c>
      <c r="L174" s="19">
        <f t="shared" si="19"/>
        <v>45246.722300000001</v>
      </c>
      <c r="M174" s="19">
        <f t="shared" si="20"/>
        <v>50569.866099999999</v>
      </c>
      <c r="N174" s="22">
        <f t="shared" si="21"/>
        <v>53231.438000000002</v>
      </c>
      <c r="O174" s="19">
        <f t="shared" si="22"/>
        <v>58554.581800000007</v>
      </c>
      <c r="P174" s="19">
        <v>10</v>
      </c>
    </row>
    <row r="175" spans="1:16" x14ac:dyDescent="0.25">
      <c r="A175" s="19">
        <v>18</v>
      </c>
      <c r="B175" s="19"/>
      <c r="C175" s="19">
        <v>5</v>
      </c>
      <c r="D175" s="19">
        <v>2024</v>
      </c>
      <c r="E175" s="19" t="s">
        <v>14</v>
      </c>
      <c r="F175" t="str">
        <f t="shared" si="14"/>
        <v>MAI</v>
      </c>
      <c r="G175" s="19">
        <v>202405</v>
      </c>
      <c r="H175" s="19">
        <v>0</v>
      </c>
      <c r="I175" s="19">
        <v>0</v>
      </c>
      <c r="J175" s="20">
        <v>0</v>
      </c>
      <c r="K175" s="21">
        <v>95750.906290000014</v>
      </c>
      <c r="L175" s="19">
        <f t="shared" si="19"/>
        <v>81388.270346500009</v>
      </c>
      <c r="M175" s="19">
        <f t="shared" si="20"/>
        <v>90963.360975500007</v>
      </c>
      <c r="N175" s="22">
        <f t="shared" si="21"/>
        <v>95750.906290000014</v>
      </c>
      <c r="O175" s="19">
        <f t="shared" si="22"/>
        <v>105325.99691900003</v>
      </c>
      <c r="P175" s="19">
        <v>10</v>
      </c>
    </row>
    <row r="176" spans="1:16" x14ac:dyDescent="0.25">
      <c r="A176" s="19">
        <v>80</v>
      </c>
      <c r="B176" s="19"/>
      <c r="C176" s="19">
        <v>5</v>
      </c>
      <c r="D176" s="19">
        <v>2024</v>
      </c>
      <c r="E176" s="19" t="s">
        <v>14</v>
      </c>
      <c r="F176" t="str">
        <f t="shared" si="14"/>
        <v>MAI</v>
      </c>
      <c r="G176" s="19">
        <v>202405</v>
      </c>
      <c r="H176" s="19">
        <v>0</v>
      </c>
      <c r="I176" s="19">
        <v>0</v>
      </c>
      <c r="J176" s="20">
        <v>0</v>
      </c>
      <c r="K176" s="21">
        <v>14379.494999999999</v>
      </c>
      <c r="L176" s="19">
        <f t="shared" si="19"/>
        <v>12222.570749999999</v>
      </c>
      <c r="M176" s="19">
        <f t="shared" si="20"/>
        <v>13660.520249999998</v>
      </c>
      <c r="N176" s="22">
        <f t="shared" si="21"/>
        <v>14379.494999999999</v>
      </c>
      <c r="O176" s="19">
        <f t="shared" si="22"/>
        <v>15817.4445</v>
      </c>
      <c r="P176" s="19">
        <v>10</v>
      </c>
    </row>
    <row r="177" spans="1:16" x14ac:dyDescent="0.25">
      <c r="A177" s="19">
        <v>17</v>
      </c>
      <c r="B177" s="19"/>
      <c r="C177" s="19">
        <v>5</v>
      </c>
      <c r="D177" s="19">
        <v>2024</v>
      </c>
      <c r="E177" s="19" t="s">
        <v>14</v>
      </c>
      <c r="F177" t="str">
        <f t="shared" si="14"/>
        <v>MAI</v>
      </c>
      <c r="G177" s="19">
        <v>202405</v>
      </c>
      <c r="H177" s="19">
        <v>0</v>
      </c>
      <c r="I177" s="19">
        <v>0</v>
      </c>
      <c r="J177" s="20">
        <v>0</v>
      </c>
      <c r="K177" s="21">
        <v>92749.8</v>
      </c>
      <c r="L177" s="19">
        <f t="shared" si="19"/>
        <v>78837.33</v>
      </c>
      <c r="M177" s="19">
        <f t="shared" si="20"/>
        <v>88112.31</v>
      </c>
      <c r="N177" s="22">
        <f t="shared" si="21"/>
        <v>92749.8</v>
      </c>
      <c r="O177" s="19">
        <f t="shared" si="22"/>
        <v>102024.78000000001</v>
      </c>
      <c r="P177" s="19">
        <v>10</v>
      </c>
    </row>
    <row r="178" spans="1:16" x14ac:dyDescent="0.25">
      <c r="A178" s="19">
        <v>77</v>
      </c>
      <c r="B178" s="19"/>
      <c r="C178" s="19">
        <v>5</v>
      </c>
      <c r="D178" s="19">
        <v>2024</v>
      </c>
      <c r="E178" s="19" t="s">
        <v>14</v>
      </c>
      <c r="F178" t="str">
        <f t="shared" si="14"/>
        <v>MAI</v>
      </c>
      <c r="G178" s="19">
        <v>202405</v>
      </c>
      <c r="H178" s="19">
        <v>0</v>
      </c>
      <c r="I178" s="19">
        <v>0</v>
      </c>
      <c r="J178" s="20">
        <v>0</v>
      </c>
      <c r="K178" s="21">
        <v>20053.514000000003</v>
      </c>
      <c r="L178" s="19">
        <f t="shared" si="19"/>
        <v>17045.486900000004</v>
      </c>
      <c r="M178" s="19">
        <f t="shared" si="20"/>
        <v>19050.838300000003</v>
      </c>
      <c r="N178" s="22">
        <f t="shared" si="21"/>
        <v>20053.514000000003</v>
      </c>
      <c r="O178" s="19">
        <f t="shared" si="22"/>
        <v>22058.865400000006</v>
      </c>
      <c r="P178" s="19">
        <v>10</v>
      </c>
    </row>
    <row r="179" spans="1:16" x14ac:dyDescent="0.25">
      <c r="A179" s="19">
        <v>78</v>
      </c>
      <c r="B179" s="19"/>
      <c r="C179" s="19">
        <v>5</v>
      </c>
      <c r="D179" s="19">
        <v>2024</v>
      </c>
      <c r="E179" s="19" t="s">
        <v>14</v>
      </c>
      <c r="F179" t="str">
        <f t="shared" si="14"/>
        <v>MAI</v>
      </c>
      <c r="G179" s="19">
        <v>202405</v>
      </c>
      <c r="H179" s="19">
        <v>0</v>
      </c>
      <c r="I179" s="19">
        <v>0</v>
      </c>
      <c r="J179" s="20">
        <v>0</v>
      </c>
      <c r="K179" s="21">
        <v>15959.164000000001</v>
      </c>
      <c r="L179" s="19">
        <f t="shared" si="19"/>
        <v>13565.2894</v>
      </c>
      <c r="M179" s="19">
        <f t="shared" si="20"/>
        <v>15161.2058</v>
      </c>
      <c r="N179" s="22">
        <f t="shared" si="21"/>
        <v>15959.164000000001</v>
      </c>
      <c r="O179" s="19">
        <f t="shared" si="22"/>
        <v>17555.080400000003</v>
      </c>
      <c r="P179" s="19">
        <v>10</v>
      </c>
    </row>
    <row r="180" spans="1:16" x14ac:dyDescent="0.25">
      <c r="A180" s="19">
        <v>81</v>
      </c>
      <c r="B180" s="19"/>
      <c r="C180" s="19">
        <v>5</v>
      </c>
      <c r="D180" s="19">
        <v>2024</v>
      </c>
      <c r="E180" s="19" t="s">
        <v>14</v>
      </c>
      <c r="F180" t="str">
        <f t="shared" si="14"/>
        <v>MAI</v>
      </c>
      <c r="G180" s="19">
        <v>202405</v>
      </c>
      <c r="H180" s="19">
        <v>0</v>
      </c>
      <c r="I180" s="19">
        <v>0</v>
      </c>
      <c r="J180" s="20">
        <v>0</v>
      </c>
      <c r="K180" s="21">
        <v>5679.5959999999995</v>
      </c>
      <c r="L180" s="19">
        <f t="shared" si="19"/>
        <v>4827.6565999999993</v>
      </c>
      <c r="M180" s="19">
        <f t="shared" si="20"/>
        <v>5395.6161999999995</v>
      </c>
      <c r="N180" s="22">
        <f t="shared" si="21"/>
        <v>5679.5959999999995</v>
      </c>
      <c r="O180" s="19">
        <f t="shared" si="22"/>
        <v>6247.5555999999997</v>
      </c>
      <c r="P180" s="19">
        <v>10</v>
      </c>
    </row>
    <row r="181" spans="1:16" x14ac:dyDescent="0.25">
      <c r="A181" s="19">
        <v>86</v>
      </c>
      <c r="B181" s="19"/>
      <c r="C181" s="19">
        <v>5</v>
      </c>
      <c r="D181" s="19">
        <v>2024</v>
      </c>
      <c r="E181" s="19" t="s">
        <v>14</v>
      </c>
      <c r="F181" t="str">
        <f t="shared" si="14"/>
        <v>MAI</v>
      </c>
      <c r="G181" s="19">
        <v>202405</v>
      </c>
      <c r="H181" s="19">
        <v>0</v>
      </c>
      <c r="I181" s="19">
        <v>0</v>
      </c>
      <c r="J181" s="20">
        <v>0</v>
      </c>
      <c r="K181" s="21">
        <v>0</v>
      </c>
      <c r="L181" s="19">
        <f t="shared" si="19"/>
        <v>0</v>
      </c>
      <c r="M181" s="19">
        <f t="shared" si="20"/>
        <v>0</v>
      </c>
      <c r="N181" s="22">
        <f t="shared" si="21"/>
        <v>0</v>
      </c>
      <c r="O181" s="19">
        <f t="shared" si="22"/>
        <v>0</v>
      </c>
      <c r="P181" s="19">
        <v>10</v>
      </c>
    </row>
    <row r="182" spans="1:16" x14ac:dyDescent="0.25">
      <c r="A182" s="19">
        <v>71</v>
      </c>
      <c r="B182" s="19"/>
      <c r="C182" s="19">
        <v>5</v>
      </c>
      <c r="D182" s="19">
        <v>2024</v>
      </c>
      <c r="E182" s="19" t="s">
        <v>14</v>
      </c>
      <c r="F182" t="str">
        <f t="shared" si="14"/>
        <v>MAI</v>
      </c>
      <c r="G182" s="19">
        <v>202405</v>
      </c>
      <c r="H182" s="19">
        <v>0</v>
      </c>
      <c r="I182" s="19">
        <v>0</v>
      </c>
      <c r="J182" s="20">
        <v>0</v>
      </c>
      <c r="K182" s="21">
        <v>0</v>
      </c>
      <c r="L182" s="19">
        <f t="shared" si="19"/>
        <v>0</v>
      </c>
      <c r="M182" s="19">
        <f t="shared" si="20"/>
        <v>0</v>
      </c>
      <c r="N182" s="22">
        <f t="shared" si="21"/>
        <v>0</v>
      </c>
      <c r="O182" s="19">
        <f t="shared" si="22"/>
        <v>0</v>
      </c>
      <c r="P182" s="19">
        <v>10</v>
      </c>
    </row>
    <row r="183" spans="1:16" x14ac:dyDescent="0.25">
      <c r="A183" s="19">
        <v>121</v>
      </c>
      <c r="B183" s="19"/>
      <c r="C183" s="19">
        <v>5</v>
      </c>
      <c r="D183" s="19">
        <v>2024</v>
      </c>
      <c r="E183" s="19" t="s">
        <v>14</v>
      </c>
      <c r="F183" t="str">
        <f t="shared" si="14"/>
        <v>MAI</v>
      </c>
      <c r="G183" s="19">
        <v>202405</v>
      </c>
      <c r="H183" s="19">
        <v>0</v>
      </c>
      <c r="I183" s="19">
        <v>0</v>
      </c>
      <c r="J183" s="20">
        <v>0</v>
      </c>
      <c r="K183" s="21">
        <v>0</v>
      </c>
      <c r="L183" s="19">
        <f t="shared" si="19"/>
        <v>0</v>
      </c>
      <c r="M183" s="19">
        <f t="shared" si="20"/>
        <v>0</v>
      </c>
      <c r="N183" s="22">
        <f t="shared" si="21"/>
        <v>0</v>
      </c>
      <c r="O183" s="19">
        <f t="shared" si="22"/>
        <v>0</v>
      </c>
      <c r="P183" s="19">
        <v>10</v>
      </c>
    </row>
    <row r="184" spans="1:16" x14ac:dyDescent="0.25">
      <c r="A184" s="19">
        <v>122</v>
      </c>
      <c r="B184" s="19"/>
      <c r="C184" s="19">
        <v>5</v>
      </c>
      <c r="D184" s="19">
        <v>2024</v>
      </c>
      <c r="E184" s="19" t="s">
        <v>14</v>
      </c>
      <c r="F184" t="str">
        <f t="shared" si="14"/>
        <v>MAI</v>
      </c>
      <c r="G184" s="19">
        <v>202405</v>
      </c>
      <c r="H184" s="19">
        <v>0</v>
      </c>
      <c r="I184" s="19">
        <v>0</v>
      </c>
      <c r="J184" s="20">
        <v>0</v>
      </c>
      <c r="K184" s="21">
        <v>0</v>
      </c>
      <c r="L184" s="19">
        <f t="shared" si="19"/>
        <v>0</v>
      </c>
      <c r="M184" s="19">
        <f t="shared" si="20"/>
        <v>0</v>
      </c>
      <c r="N184" s="22">
        <f t="shared" si="21"/>
        <v>0</v>
      </c>
      <c r="O184" s="19">
        <f t="shared" si="22"/>
        <v>0</v>
      </c>
      <c r="P184" s="19">
        <v>10</v>
      </c>
    </row>
    <row r="185" spans="1:16" x14ac:dyDescent="0.25">
      <c r="A185" s="19">
        <v>138</v>
      </c>
      <c r="B185" s="19"/>
      <c r="C185" s="19">
        <v>5</v>
      </c>
      <c r="D185" s="19">
        <v>2024</v>
      </c>
      <c r="E185" s="19" t="s">
        <v>14</v>
      </c>
      <c r="F185" t="str">
        <f t="shared" si="14"/>
        <v>MAI</v>
      </c>
      <c r="G185" s="19">
        <v>202405</v>
      </c>
      <c r="H185" s="19">
        <v>0</v>
      </c>
      <c r="I185" s="19">
        <v>0</v>
      </c>
      <c r="J185" s="20">
        <v>0</v>
      </c>
      <c r="K185" s="21">
        <v>0</v>
      </c>
      <c r="L185" s="19">
        <f t="shared" si="19"/>
        <v>0</v>
      </c>
      <c r="M185" s="19">
        <f t="shared" si="20"/>
        <v>0</v>
      </c>
      <c r="N185" s="22">
        <f t="shared" si="21"/>
        <v>0</v>
      </c>
      <c r="O185" s="19">
        <f t="shared" si="22"/>
        <v>0</v>
      </c>
      <c r="P185" s="19">
        <v>10</v>
      </c>
    </row>
    <row r="186" spans="1:16" x14ac:dyDescent="0.25">
      <c r="A186" s="19">
        <v>143</v>
      </c>
      <c r="B186" s="19"/>
      <c r="C186" s="19">
        <v>5</v>
      </c>
      <c r="D186" s="19">
        <v>2024</v>
      </c>
      <c r="E186" s="19" t="s">
        <v>14</v>
      </c>
      <c r="F186" t="str">
        <f t="shared" si="14"/>
        <v>MAI</v>
      </c>
      <c r="G186" s="19">
        <v>202405</v>
      </c>
      <c r="H186" s="19">
        <v>0</v>
      </c>
      <c r="I186" s="19">
        <v>0</v>
      </c>
      <c r="J186" s="20">
        <v>0</v>
      </c>
      <c r="K186" s="21">
        <v>0</v>
      </c>
      <c r="L186" s="19">
        <f t="shared" si="19"/>
        <v>0</v>
      </c>
      <c r="M186" s="19">
        <f t="shared" si="20"/>
        <v>0</v>
      </c>
      <c r="N186" s="22">
        <f t="shared" si="21"/>
        <v>0</v>
      </c>
      <c r="O186" s="19">
        <f t="shared" si="22"/>
        <v>0</v>
      </c>
      <c r="P186" s="19">
        <v>10</v>
      </c>
    </row>
    <row r="187" spans="1:16" x14ac:dyDescent="0.25">
      <c r="A187" s="19">
        <v>146</v>
      </c>
      <c r="B187" s="19"/>
      <c r="C187" s="19">
        <v>5</v>
      </c>
      <c r="D187" s="19">
        <v>2024</v>
      </c>
      <c r="E187" s="19" t="s">
        <v>14</v>
      </c>
      <c r="F187" t="str">
        <f t="shared" si="14"/>
        <v>MAI</v>
      </c>
      <c r="G187" s="19">
        <v>202405</v>
      </c>
      <c r="H187" s="19">
        <v>0</v>
      </c>
      <c r="I187" s="19">
        <v>0</v>
      </c>
      <c r="J187" s="20">
        <v>0</v>
      </c>
      <c r="K187" s="21">
        <v>0</v>
      </c>
      <c r="L187" s="19">
        <f t="shared" si="19"/>
        <v>0</v>
      </c>
      <c r="M187" s="19">
        <f t="shared" si="20"/>
        <v>0</v>
      </c>
      <c r="N187" s="22">
        <f t="shared" si="21"/>
        <v>0</v>
      </c>
      <c r="O187" s="19">
        <f t="shared" si="22"/>
        <v>0</v>
      </c>
      <c r="P187" s="19">
        <v>10</v>
      </c>
    </row>
    <row r="188" spans="1:16" x14ac:dyDescent="0.25">
      <c r="A188" s="23">
        <v>50</v>
      </c>
      <c r="B188" s="23"/>
      <c r="C188" s="23">
        <v>6</v>
      </c>
      <c r="D188" s="23">
        <v>2024</v>
      </c>
      <c r="E188" s="23" t="s">
        <v>15</v>
      </c>
      <c r="F188" t="str">
        <f t="shared" si="14"/>
        <v>JUN</v>
      </c>
      <c r="G188" s="23">
        <v>202406</v>
      </c>
      <c r="H188" s="23">
        <v>61</v>
      </c>
      <c r="I188" s="23">
        <v>73</v>
      </c>
      <c r="J188" s="24">
        <v>45</v>
      </c>
      <c r="K188" s="25">
        <v>347294.19</v>
      </c>
      <c r="L188" s="23">
        <f>K188*0.85</f>
        <v>295200.06150000001</v>
      </c>
      <c r="M188" s="23">
        <f>K188*0.95</f>
        <v>329929.48050000001</v>
      </c>
      <c r="N188" s="26">
        <f>K188</f>
        <v>347294.19</v>
      </c>
      <c r="O188" s="23">
        <f>K188*1.1</f>
        <v>382023.60900000005</v>
      </c>
      <c r="P188" s="23">
        <v>10</v>
      </c>
    </row>
    <row r="189" spans="1:16" x14ac:dyDescent="0.25">
      <c r="A189" s="23">
        <v>133</v>
      </c>
      <c r="B189" s="23"/>
      <c r="C189" s="23">
        <v>6</v>
      </c>
      <c r="D189" s="23">
        <v>2024</v>
      </c>
      <c r="E189" s="23" t="s">
        <v>15</v>
      </c>
      <c r="F189" t="str">
        <f t="shared" si="14"/>
        <v>JUN</v>
      </c>
      <c r="G189" s="23">
        <v>202406</v>
      </c>
      <c r="H189" s="23">
        <v>65</v>
      </c>
      <c r="I189" s="23">
        <v>91</v>
      </c>
      <c r="J189" s="24">
        <v>37</v>
      </c>
      <c r="K189" s="25">
        <v>348060.36</v>
      </c>
      <c r="L189" s="23">
        <f t="shared" ref="L189:L213" si="23">K189*0.85</f>
        <v>295851.30599999998</v>
      </c>
      <c r="M189" s="23">
        <f t="shared" ref="M189:M213" si="24">K189*0.95</f>
        <v>330657.34199999995</v>
      </c>
      <c r="N189" s="26">
        <f t="shared" ref="N189:N213" si="25">K189</f>
        <v>348060.36</v>
      </c>
      <c r="O189" s="23">
        <f t="shared" ref="O189:O213" si="26">K189*1.1</f>
        <v>382866.39600000001</v>
      </c>
      <c r="P189" s="23">
        <v>10</v>
      </c>
    </row>
    <row r="190" spans="1:16" x14ac:dyDescent="0.25">
      <c r="A190" s="23">
        <v>155</v>
      </c>
      <c r="B190" s="23"/>
      <c r="C190" s="23">
        <v>6</v>
      </c>
      <c r="D190" s="23">
        <v>2024</v>
      </c>
      <c r="E190" s="23" t="s">
        <v>15</v>
      </c>
      <c r="F190" t="str">
        <f t="shared" si="14"/>
        <v>JUN</v>
      </c>
      <c r="G190" s="23">
        <v>202406</v>
      </c>
      <c r="H190" s="23">
        <v>55</v>
      </c>
      <c r="I190" s="23">
        <v>37</v>
      </c>
      <c r="J190" s="24">
        <v>32</v>
      </c>
      <c r="K190" s="25">
        <v>125184.1</v>
      </c>
      <c r="L190" s="23">
        <f t="shared" si="23"/>
        <v>106406.485</v>
      </c>
      <c r="M190" s="23">
        <f t="shared" si="24"/>
        <v>118924.895</v>
      </c>
      <c r="N190" s="26">
        <f t="shared" si="25"/>
        <v>125184.1</v>
      </c>
      <c r="O190" s="23">
        <f t="shared" si="26"/>
        <v>137702.51</v>
      </c>
      <c r="P190" s="23">
        <v>10</v>
      </c>
    </row>
    <row r="191" spans="1:16" x14ac:dyDescent="0.25">
      <c r="A191" s="23">
        <v>135</v>
      </c>
      <c r="B191" s="23"/>
      <c r="C191" s="23">
        <v>6</v>
      </c>
      <c r="D191" s="23">
        <v>2024</v>
      </c>
      <c r="E191" s="23" t="s">
        <v>15</v>
      </c>
      <c r="F191" t="str">
        <f t="shared" si="14"/>
        <v>JUN</v>
      </c>
      <c r="G191" s="23">
        <v>202406</v>
      </c>
      <c r="H191" s="23">
        <v>34</v>
      </c>
      <c r="I191" s="23">
        <v>48</v>
      </c>
      <c r="J191" s="24">
        <v>33</v>
      </c>
      <c r="K191" s="25">
        <v>60794.49</v>
      </c>
      <c r="L191" s="23">
        <f t="shared" si="23"/>
        <v>51675.316499999994</v>
      </c>
      <c r="M191" s="23">
        <f t="shared" si="24"/>
        <v>57754.765499999994</v>
      </c>
      <c r="N191" s="26">
        <f t="shared" si="25"/>
        <v>60794.49</v>
      </c>
      <c r="O191" s="23">
        <f t="shared" si="26"/>
        <v>66873.938999999998</v>
      </c>
      <c r="P191" s="23">
        <v>10</v>
      </c>
    </row>
    <row r="192" spans="1:16" x14ac:dyDescent="0.25">
      <c r="A192" s="23">
        <v>111</v>
      </c>
      <c r="B192" s="23"/>
      <c r="C192" s="23">
        <v>6</v>
      </c>
      <c r="D192" s="23">
        <v>2024</v>
      </c>
      <c r="E192" s="23" t="s">
        <v>15</v>
      </c>
      <c r="F192" t="str">
        <f t="shared" si="14"/>
        <v>JUN</v>
      </c>
      <c r="G192" s="23">
        <v>202406</v>
      </c>
      <c r="H192" s="23">
        <v>38</v>
      </c>
      <c r="I192" s="23">
        <v>38</v>
      </c>
      <c r="J192" s="24">
        <v>35</v>
      </c>
      <c r="K192" s="25">
        <v>65307.06</v>
      </c>
      <c r="L192" s="23">
        <f t="shared" si="23"/>
        <v>55511.000999999997</v>
      </c>
      <c r="M192" s="23">
        <f t="shared" si="24"/>
        <v>62041.706999999995</v>
      </c>
      <c r="N192" s="26">
        <f t="shared" si="25"/>
        <v>65307.06</v>
      </c>
      <c r="O192" s="23">
        <f t="shared" si="26"/>
        <v>71837.766000000003</v>
      </c>
      <c r="P192" s="23">
        <v>10</v>
      </c>
    </row>
    <row r="193" spans="1:16" x14ac:dyDescent="0.25">
      <c r="A193" s="23">
        <v>132</v>
      </c>
      <c r="B193" s="23"/>
      <c r="C193" s="23">
        <v>6</v>
      </c>
      <c r="D193" s="23">
        <v>2024</v>
      </c>
      <c r="E193" s="23" t="s">
        <v>15</v>
      </c>
      <c r="F193" t="str">
        <f t="shared" si="14"/>
        <v>JUN</v>
      </c>
      <c r="G193" s="23">
        <v>202406</v>
      </c>
      <c r="H193" s="23">
        <v>34</v>
      </c>
      <c r="I193" s="23">
        <v>20</v>
      </c>
      <c r="J193" s="24">
        <v>18</v>
      </c>
      <c r="K193" s="25">
        <v>47168.07</v>
      </c>
      <c r="L193" s="23">
        <f t="shared" si="23"/>
        <v>40092.859499999999</v>
      </c>
      <c r="M193" s="23">
        <f t="shared" si="24"/>
        <v>44809.666499999999</v>
      </c>
      <c r="N193" s="26">
        <f t="shared" si="25"/>
        <v>47168.07</v>
      </c>
      <c r="O193" s="23">
        <f t="shared" si="26"/>
        <v>51884.877</v>
      </c>
      <c r="P193" s="23">
        <v>10</v>
      </c>
    </row>
    <row r="194" spans="1:16" x14ac:dyDescent="0.25">
      <c r="A194" s="23">
        <v>144</v>
      </c>
      <c r="B194" s="23"/>
      <c r="C194" s="23">
        <v>6</v>
      </c>
      <c r="D194" s="23">
        <v>2024</v>
      </c>
      <c r="E194" s="23" t="s">
        <v>15</v>
      </c>
      <c r="F194" t="str">
        <f t="shared" si="14"/>
        <v>JUN</v>
      </c>
      <c r="G194" s="23">
        <v>202406</v>
      </c>
      <c r="H194" s="23">
        <v>39</v>
      </c>
      <c r="I194" s="23">
        <v>21</v>
      </c>
      <c r="J194" s="24">
        <v>24</v>
      </c>
      <c r="K194" s="25">
        <v>50394.2</v>
      </c>
      <c r="L194" s="23">
        <f t="shared" si="23"/>
        <v>42835.07</v>
      </c>
      <c r="M194" s="23">
        <f t="shared" si="24"/>
        <v>47874.49</v>
      </c>
      <c r="N194" s="26">
        <f t="shared" si="25"/>
        <v>50394.2</v>
      </c>
      <c r="O194" s="23">
        <f t="shared" si="26"/>
        <v>55433.62</v>
      </c>
      <c r="P194" s="23">
        <v>10</v>
      </c>
    </row>
    <row r="195" spans="1:16" x14ac:dyDescent="0.25">
      <c r="A195" s="23">
        <v>16</v>
      </c>
      <c r="B195" s="23"/>
      <c r="C195" s="23">
        <v>6</v>
      </c>
      <c r="D195" s="23">
        <v>2024</v>
      </c>
      <c r="E195" s="23" t="s">
        <v>15</v>
      </c>
      <c r="F195" t="str">
        <f t="shared" ref="F195:F229" si="27">LEFT(E195,3)</f>
        <v>JUN</v>
      </c>
      <c r="G195" s="23">
        <v>202406</v>
      </c>
      <c r="H195" s="23">
        <v>0</v>
      </c>
      <c r="I195" s="23">
        <v>0</v>
      </c>
      <c r="J195" s="24">
        <v>0</v>
      </c>
      <c r="K195" s="25">
        <v>374729.8</v>
      </c>
      <c r="L195" s="23">
        <f t="shared" si="23"/>
        <v>318520.32999999996</v>
      </c>
      <c r="M195" s="23">
        <f t="shared" si="24"/>
        <v>355993.31</v>
      </c>
      <c r="N195" s="26">
        <f t="shared" si="25"/>
        <v>374729.8</v>
      </c>
      <c r="O195" s="23">
        <f t="shared" si="26"/>
        <v>412202.78</v>
      </c>
      <c r="P195" s="23">
        <v>10</v>
      </c>
    </row>
    <row r="196" spans="1:16" x14ac:dyDescent="0.25">
      <c r="A196" s="23">
        <v>68</v>
      </c>
      <c r="B196" s="23"/>
      <c r="C196" s="23">
        <v>6</v>
      </c>
      <c r="D196" s="23">
        <v>2024</v>
      </c>
      <c r="E196" s="23" t="s">
        <v>15</v>
      </c>
      <c r="F196" t="str">
        <f t="shared" si="27"/>
        <v>JUN</v>
      </c>
      <c r="G196" s="23">
        <v>202406</v>
      </c>
      <c r="H196" s="23">
        <v>0</v>
      </c>
      <c r="I196" s="23">
        <v>0</v>
      </c>
      <c r="J196" s="24">
        <v>0</v>
      </c>
      <c r="K196" s="25">
        <v>8617.1200000000008</v>
      </c>
      <c r="L196" s="23">
        <f t="shared" si="23"/>
        <v>7324.5520000000006</v>
      </c>
      <c r="M196" s="23">
        <f t="shared" si="24"/>
        <v>8186.2640000000001</v>
      </c>
      <c r="N196" s="26">
        <f t="shared" si="25"/>
        <v>8617.1200000000008</v>
      </c>
      <c r="O196" s="23">
        <f t="shared" si="26"/>
        <v>9478.8320000000022</v>
      </c>
      <c r="P196" s="23">
        <v>10</v>
      </c>
    </row>
    <row r="197" spans="1:16" x14ac:dyDescent="0.25">
      <c r="A197" s="23">
        <v>21</v>
      </c>
      <c r="B197" s="23"/>
      <c r="C197" s="23">
        <v>6</v>
      </c>
      <c r="D197" s="23">
        <v>2024</v>
      </c>
      <c r="E197" s="23" t="s">
        <v>15</v>
      </c>
      <c r="F197" t="str">
        <f t="shared" si="27"/>
        <v>JUN</v>
      </c>
      <c r="G197" s="23">
        <v>202406</v>
      </c>
      <c r="H197" s="23">
        <v>0</v>
      </c>
      <c r="I197" s="23">
        <v>0</v>
      </c>
      <c r="J197" s="24">
        <v>0</v>
      </c>
      <c r="K197" s="25">
        <v>4281.17</v>
      </c>
      <c r="L197" s="23">
        <f t="shared" si="23"/>
        <v>3638.9944999999998</v>
      </c>
      <c r="M197" s="23">
        <f t="shared" si="24"/>
        <v>4067.1115</v>
      </c>
      <c r="N197" s="26">
        <f t="shared" si="25"/>
        <v>4281.17</v>
      </c>
      <c r="O197" s="23">
        <f t="shared" si="26"/>
        <v>4709.2870000000003</v>
      </c>
      <c r="P197" s="23">
        <v>10</v>
      </c>
    </row>
    <row r="198" spans="1:16" x14ac:dyDescent="0.25">
      <c r="A198" s="23">
        <v>19</v>
      </c>
      <c r="B198" s="23"/>
      <c r="C198" s="23">
        <v>6</v>
      </c>
      <c r="D198" s="23">
        <v>2024</v>
      </c>
      <c r="E198" s="23" t="s">
        <v>15</v>
      </c>
      <c r="F198" t="str">
        <f t="shared" si="27"/>
        <v>JUN</v>
      </c>
      <c r="G198" s="23">
        <v>202406</v>
      </c>
      <c r="H198" s="23">
        <v>0</v>
      </c>
      <c r="I198" s="23">
        <v>0</v>
      </c>
      <c r="J198" s="24">
        <v>0</v>
      </c>
      <c r="K198" s="25">
        <v>0</v>
      </c>
      <c r="L198" s="23">
        <f t="shared" si="23"/>
        <v>0</v>
      </c>
      <c r="M198" s="23">
        <f t="shared" si="24"/>
        <v>0</v>
      </c>
      <c r="N198" s="26">
        <f t="shared" si="25"/>
        <v>0</v>
      </c>
      <c r="O198" s="23">
        <f t="shared" si="26"/>
        <v>0</v>
      </c>
      <c r="P198" s="23">
        <v>10</v>
      </c>
    </row>
    <row r="199" spans="1:16" x14ac:dyDescent="0.25">
      <c r="A199" s="23">
        <v>107</v>
      </c>
      <c r="B199" s="23"/>
      <c r="C199" s="23">
        <v>6</v>
      </c>
      <c r="D199" s="23">
        <v>2024</v>
      </c>
      <c r="E199" s="23" t="s">
        <v>15</v>
      </c>
      <c r="F199" t="str">
        <f t="shared" si="27"/>
        <v>JUN</v>
      </c>
      <c r="G199" s="23">
        <v>202406</v>
      </c>
      <c r="H199" s="23">
        <v>0</v>
      </c>
      <c r="I199" s="23">
        <v>0</v>
      </c>
      <c r="J199" s="24">
        <v>0</v>
      </c>
      <c r="K199" s="25">
        <v>5501.26</v>
      </c>
      <c r="L199" s="23">
        <f t="shared" si="23"/>
        <v>4676.0709999999999</v>
      </c>
      <c r="M199" s="23">
        <f t="shared" si="24"/>
        <v>5226.1970000000001</v>
      </c>
      <c r="N199" s="26">
        <f t="shared" si="25"/>
        <v>5501.26</v>
      </c>
      <c r="O199" s="23">
        <f t="shared" si="26"/>
        <v>6051.3860000000004</v>
      </c>
      <c r="P199" s="23">
        <v>10</v>
      </c>
    </row>
    <row r="200" spans="1:16" x14ac:dyDescent="0.25">
      <c r="A200" s="23">
        <v>98</v>
      </c>
      <c r="B200" s="23"/>
      <c r="C200" s="23">
        <v>6</v>
      </c>
      <c r="D200" s="23">
        <v>2024</v>
      </c>
      <c r="E200" s="23" t="s">
        <v>15</v>
      </c>
      <c r="F200" t="str">
        <f t="shared" si="27"/>
        <v>JUN</v>
      </c>
      <c r="G200" s="23">
        <v>202406</v>
      </c>
      <c r="H200" s="23">
        <v>0</v>
      </c>
      <c r="I200" s="23">
        <v>0</v>
      </c>
      <c r="J200" s="24">
        <v>0</v>
      </c>
      <c r="K200" s="25">
        <v>52171.42</v>
      </c>
      <c r="L200" s="23">
        <f t="shared" si="23"/>
        <v>44345.706999999995</v>
      </c>
      <c r="M200" s="23">
        <f t="shared" si="24"/>
        <v>49562.848999999995</v>
      </c>
      <c r="N200" s="26">
        <f t="shared" si="25"/>
        <v>52171.42</v>
      </c>
      <c r="O200" s="23">
        <f t="shared" si="26"/>
        <v>57388.562000000005</v>
      </c>
      <c r="P200" s="23">
        <v>10</v>
      </c>
    </row>
    <row r="201" spans="1:16" x14ac:dyDescent="0.25">
      <c r="A201" s="23">
        <v>18</v>
      </c>
      <c r="B201" s="23"/>
      <c r="C201" s="23">
        <v>6</v>
      </c>
      <c r="D201" s="23">
        <v>2024</v>
      </c>
      <c r="E201" s="23" t="s">
        <v>15</v>
      </c>
      <c r="F201" t="str">
        <f t="shared" si="27"/>
        <v>JUN</v>
      </c>
      <c r="G201" s="23">
        <v>202406</v>
      </c>
      <c r="H201" s="23">
        <v>0</v>
      </c>
      <c r="I201" s="23">
        <v>0</v>
      </c>
      <c r="J201" s="24">
        <v>0</v>
      </c>
      <c r="K201" s="25">
        <v>107825.94</v>
      </c>
      <c r="L201" s="23">
        <f t="shared" si="23"/>
        <v>91652.048999999999</v>
      </c>
      <c r="M201" s="23">
        <f t="shared" si="24"/>
        <v>102434.643</v>
      </c>
      <c r="N201" s="26">
        <f t="shared" si="25"/>
        <v>107825.94</v>
      </c>
      <c r="O201" s="23">
        <f t="shared" si="26"/>
        <v>118608.53400000001</v>
      </c>
      <c r="P201" s="23">
        <v>10</v>
      </c>
    </row>
    <row r="202" spans="1:16" x14ac:dyDescent="0.25">
      <c r="A202" s="23">
        <v>80</v>
      </c>
      <c r="B202" s="23"/>
      <c r="C202" s="23">
        <v>6</v>
      </c>
      <c r="D202" s="23">
        <v>2024</v>
      </c>
      <c r="E202" s="23" t="s">
        <v>15</v>
      </c>
      <c r="F202" t="str">
        <f t="shared" si="27"/>
        <v>JUN</v>
      </c>
      <c r="G202" s="23">
        <v>202406</v>
      </c>
      <c r="H202" s="23">
        <v>0</v>
      </c>
      <c r="I202" s="23">
        <v>0</v>
      </c>
      <c r="J202" s="24">
        <v>0</v>
      </c>
      <c r="K202" s="25">
        <v>0</v>
      </c>
      <c r="L202" s="23">
        <f t="shared" si="23"/>
        <v>0</v>
      </c>
      <c r="M202" s="23">
        <f t="shared" si="24"/>
        <v>0</v>
      </c>
      <c r="N202" s="26">
        <f t="shared" si="25"/>
        <v>0</v>
      </c>
      <c r="O202" s="23">
        <f t="shared" si="26"/>
        <v>0</v>
      </c>
      <c r="P202" s="23">
        <v>10</v>
      </c>
    </row>
    <row r="203" spans="1:16" x14ac:dyDescent="0.25">
      <c r="A203" s="23">
        <v>17</v>
      </c>
      <c r="B203" s="23"/>
      <c r="C203" s="23">
        <v>6</v>
      </c>
      <c r="D203" s="23">
        <v>2024</v>
      </c>
      <c r="E203" s="23" t="s">
        <v>15</v>
      </c>
      <c r="F203" t="str">
        <f t="shared" si="27"/>
        <v>JUN</v>
      </c>
      <c r="G203" s="23">
        <v>202406</v>
      </c>
      <c r="H203" s="23">
        <v>0</v>
      </c>
      <c r="I203" s="23">
        <v>0</v>
      </c>
      <c r="J203" s="24">
        <v>0</v>
      </c>
      <c r="K203" s="25">
        <v>140562.13</v>
      </c>
      <c r="L203" s="23">
        <f t="shared" si="23"/>
        <v>119477.81050000001</v>
      </c>
      <c r="M203" s="23">
        <f t="shared" si="24"/>
        <v>133534.02350000001</v>
      </c>
      <c r="N203" s="26">
        <f t="shared" si="25"/>
        <v>140562.13</v>
      </c>
      <c r="O203" s="23">
        <f t="shared" si="26"/>
        <v>154618.34300000002</v>
      </c>
      <c r="P203" s="23">
        <v>10</v>
      </c>
    </row>
    <row r="204" spans="1:16" x14ac:dyDescent="0.25">
      <c r="A204" s="23">
        <v>77</v>
      </c>
      <c r="B204" s="23"/>
      <c r="C204" s="23">
        <v>6</v>
      </c>
      <c r="D204" s="23">
        <v>2024</v>
      </c>
      <c r="E204" s="23" t="s">
        <v>15</v>
      </c>
      <c r="F204" t="str">
        <f t="shared" si="27"/>
        <v>JUN</v>
      </c>
      <c r="G204" s="23">
        <v>202406</v>
      </c>
      <c r="H204" s="23">
        <v>0</v>
      </c>
      <c r="I204" s="23">
        <v>0</v>
      </c>
      <c r="J204" s="24">
        <v>0</v>
      </c>
      <c r="K204" s="25">
        <v>18705.57</v>
      </c>
      <c r="L204" s="23">
        <f t="shared" si="23"/>
        <v>15899.734499999999</v>
      </c>
      <c r="M204" s="23">
        <f t="shared" si="24"/>
        <v>17770.291499999999</v>
      </c>
      <c r="N204" s="26">
        <f t="shared" si="25"/>
        <v>18705.57</v>
      </c>
      <c r="O204" s="23">
        <f t="shared" si="26"/>
        <v>20576.127</v>
      </c>
      <c r="P204" s="23">
        <v>10</v>
      </c>
    </row>
    <row r="205" spans="1:16" x14ac:dyDescent="0.25">
      <c r="A205" s="23">
        <v>78</v>
      </c>
      <c r="B205" s="23"/>
      <c r="C205" s="23">
        <v>6</v>
      </c>
      <c r="D205" s="23">
        <v>2024</v>
      </c>
      <c r="E205" s="23" t="s">
        <v>15</v>
      </c>
      <c r="F205" t="str">
        <f t="shared" si="27"/>
        <v>JUN</v>
      </c>
      <c r="G205" s="23">
        <v>202406</v>
      </c>
      <c r="H205" s="23">
        <v>0</v>
      </c>
      <c r="I205" s="23">
        <v>0</v>
      </c>
      <c r="J205" s="24">
        <v>0</v>
      </c>
      <c r="K205" s="25">
        <v>6915.12</v>
      </c>
      <c r="L205" s="23">
        <f t="shared" si="23"/>
        <v>5877.8519999999999</v>
      </c>
      <c r="M205" s="23">
        <f t="shared" si="24"/>
        <v>6569.3639999999996</v>
      </c>
      <c r="N205" s="26">
        <f t="shared" si="25"/>
        <v>6915.12</v>
      </c>
      <c r="O205" s="23">
        <f t="shared" si="26"/>
        <v>7606.6320000000005</v>
      </c>
      <c r="P205" s="23">
        <v>10</v>
      </c>
    </row>
    <row r="206" spans="1:16" x14ac:dyDescent="0.25">
      <c r="A206" s="23">
        <v>81</v>
      </c>
      <c r="B206" s="23"/>
      <c r="C206" s="23">
        <v>6</v>
      </c>
      <c r="D206" s="23">
        <v>2024</v>
      </c>
      <c r="E206" s="23" t="s">
        <v>15</v>
      </c>
      <c r="F206" t="str">
        <f t="shared" si="27"/>
        <v>JUN</v>
      </c>
      <c r="G206" s="23">
        <v>202406</v>
      </c>
      <c r="H206" s="23">
        <v>0</v>
      </c>
      <c r="I206" s="23">
        <v>0</v>
      </c>
      <c r="J206" s="24">
        <v>0</v>
      </c>
      <c r="K206" s="25">
        <v>0</v>
      </c>
      <c r="L206" s="23">
        <f t="shared" si="23"/>
        <v>0</v>
      </c>
      <c r="M206" s="23">
        <f t="shared" si="24"/>
        <v>0</v>
      </c>
      <c r="N206" s="26">
        <f t="shared" si="25"/>
        <v>0</v>
      </c>
      <c r="O206" s="23">
        <f t="shared" si="26"/>
        <v>0</v>
      </c>
      <c r="P206" s="23">
        <v>10</v>
      </c>
    </row>
    <row r="207" spans="1:16" x14ac:dyDescent="0.25">
      <c r="A207" s="23">
        <v>86</v>
      </c>
      <c r="B207" s="23"/>
      <c r="C207" s="23">
        <v>6</v>
      </c>
      <c r="D207" s="23">
        <v>2024</v>
      </c>
      <c r="E207" s="23" t="s">
        <v>15</v>
      </c>
      <c r="F207" t="str">
        <f t="shared" si="27"/>
        <v>JUN</v>
      </c>
      <c r="G207" s="23">
        <v>202406</v>
      </c>
      <c r="H207" s="23">
        <v>0</v>
      </c>
      <c r="I207" s="23">
        <v>0</v>
      </c>
      <c r="J207" s="24">
        <v>0</v>
      </c>
      <c r="K207" s="25">
        <v>22914.65</v>
      </c>
      <c r="L207" s="23">
        <f t="shared" si="23"/>
        <v>19477.452499999999</v>
      </c>
      <c r="M207" s="23">
        <f t="shared" si="24"/>
        <v>21768.9175</v>
      </c>
      <c r="N207" s="26">
        <f t="shared" si="25"/>
        <v>22914.65</v>
      </c>
      <c r="O207" s="23">
        <f t="shared" si="26"/>
        <v>25206.115000000005</v>
      </c>
      <c r="P207" s="23">
        <v>10</v>
      </c>
    </row>
    <row r="208" spans="1:16" x14ac:dyDescent="0.25">
      <c r="A208" s="23">
        <v>71</v>
      </c>
      <c r="B208" s="23"/>
      <c r="C208" s="23">
        <v>6</v>
      </c>
      <c r="D208" s="23">
        <v>2024</v>
      </c>
      <c r="E208" s="23" t="s">
        <v>15</v>
      </c>
      <c r="F208" t="str">
        <f t="shared" si="27"/>
        <v>JUN</v>
      </c>
      <c r="G208" s="23">
        <v>202406</v>
      </c>
      <c r="H208" s="23">
        <v>0</v>
      </c>
      <c r="I208" s="23">
        <v>0</v>
      </c>
      <c r="J208" s="24">
        <v>0</v>
      </c>
      <c r="K208" s="25">
        <v>21027.46</v>
      </c>
      <c r="L208" s="23">
        <f t="shared" si="23"/>
        <v>17873.341</v>
      </c>
      <c r="M208" s="23">
        <f t="shared" si="24"/>
        <v>19976.087</v>
      </c>
      <c r="N208" s="26">
        <f t="shared" si="25"/>
        <v>21027.46</v>
      </c>
      <c r="O208" s="23">
        <f t="shared" si="26"/>
        <v>23130.206000000002</v>
      </c>
      <c r="P208" s="23">
        <v>10</v>
      </c>
    </row>
    <row r="209" spans="1:16" x14ac:dyDescent="0.25">
      <c r="A209" s="23">
        <v>121</v>
      </c>
      <c r="B209" s="23"/>
      <c r="C209" s="23">
        <v>6</v>
      </c>
      <c r="D209" s="23">
        <v>2024</v>
      </c>
      <c r="E209" s="23" t="s">
        <v>15</v>
      </c>
      <c r="F209" t="str">
        <f t="shared" si="27"/>
        <v>JUN</v>
      </c>
      <c r="G209" s="23">
        <v>202406</v>
      </c>
      <c r="H209" s="23">
        <v>0</v>
      </c>
      <c r="I209" s="23">
        <v>0</v>
      </c>
      <c r="J209" s="24">
        <v>0</v>
      </c>
      <c r="K209" s="25">
        <v>0</v>
      </c>
      <c r="L209" s="23">
        <f t="shared" si="23"/>
        <v>0</v>
      </c>
      <c r="M209" s="23">
        <f t="shared" si="24"/>
        <v>0</v>
      </c>
      <c r="N209" s="26">
        <f t="shared" si="25"/>
        <v>0</v>
      </c>
      <c r="O209" s="23">
        <f t="shared" si="26"/>
        <v>0</v>
      </c>
      <c r="P209" s="23">
        <v>10</v>
      </c>
    </row>
    <row r="210" spans="1:16" x14ac:dyDescent="0.25">
      <c r="A210" s="23">
        <v>122</v>
      </c>
      <c r="B210" s="23"/>
      <c r="C210" s="23">
        <v>6</v>
      </c>
      <c r="D210" s="23">
        <v>2024</v>
      </c>
      <c r="E210" s="23" t="s">
        <v>15</v>
      </c>
      <c r="F210" t="str">
        <f t="shared" si="27"/>
        <v>JUN</v>
      </c>
      <c r="G210" s="23">
        <v>202406</v>
      </c>
      <c r="H210" s="23">
        <v>0</v>
      </c>
      <c r="I210" s="23">
        <v>0</v>
      </c>
      <c r="J210" s="24">
        <v>0</v>
      </c>
      <c r="K210" s="25">
        <v>0</v>
      </c>
      <c r="L210" s="23">
        <f t="shared" si="23"/>
        <v>0</v>
      </c>
      <c r="M210" s="23">
        <f t="shared" si="24"/>
        <v>0</v>
      </c>
      <c r="N210" s="26">
        <f t="shared" si="25"/>
        <v>0</v>
      </c>
      <c r="O210" s="23">
        <f t="shared" si="26"/>
        <v>0</v>
      </c>
      <c r="P210" s="23">
        <v>10</v>
      </c>
    </row>
    <row r="211" spans="1:16" x14ac:dyDescent="0.25">
      <c r="A211" s="23">
        <v>138</v>
      </c>
      <c r="B211" s="23"/>
      <c r="C211" s="23">
        <v>6</v>
      </c>
      <c r="D211" s="23">
        <v>2024</v>
      </c>
      <c r="E211" s="23" t="s">
        <v>15</v>
      </c>
      <c r="F211" t="str">
        <f t="shared" si="27"/>
        <v>JUN</v>
      </c>
      <c r="G211" s="23">
        <v>202406</v>
      </c>
      <c r="H211" s="23">
        <v>0</v>
      </c>
      <c r="I211" s="23">
        <v>0</v>
      </c>
      <c r="J211" s="24">
        <v>0</v>
      </c>
      <c r="K211" s="25">
        <v>0</v>
      </c>
      <c r="L211" s="23">
        <f t="shared" si="23"/>
        <v>0</v>
      </c>
      <c r="M211" s="23">
        <f t="shared" si="24"/>
        <v>0</v>
      </c>
      <c r="N211" s="26">
        <f t="shared" si="25"/>
        <v>0</v>
      </c>
      <c r="O211" s="23">
        <f t="shared" si="26"/>
        <v>0</v>
      </c>
      <c r="P211" s="23">
        <v>10</v>
      </c>
    </row>
    <row r="212" spans="1:16" x14ac:dyDescent="0.25">
      <c r="A212" s="23">
        <v>143</v>
      </c>
      <c r="B212" s="23"/>
      <c r="C212" s="23">
        <v>6</v>
      </c>
      <c r="D212" s="23">
        <v>2024</v>
      </c>
      <c r="E212" s="23" t="s">
        <v>15</v>
      </c>
      <c r="F212" t="str">
        <f t="shared" si="27"/>
        <v>JUN</v>
      </c>
      <c r="G212" s="23">
        <v>202406</v>
      </c>
      <c r="H212" s="23">
        <v>0</v>
      </c>
      <c r="I212" s="23">
        <v>0</v>
      </c>
      <c r="J212" s="24">
        <v>0</v>
      </c>
      <c r="K212" s="25">
        <v>3043.3</v>
      </c>
      <c r="L212" s="23">
        <f t="shared" si="23"/>
        <v>2586.8050000000003</v>
      </c>
      <c r="M212" s="23">
        <f t="shared" si="24"/>
        <v>2891.1350000000002</v>
      </c>
      <c r="N212" s="26">
        <f t="shared" si="25"/>
        <v>3043.3</v>
      </c>
      <c r="O212" s="23">
        <f t="shared" si="26"/>
        <v>3347.6300000000006</v>
      </c>
      <c r="P212" s="23">
        <v>10</v>
      </c>
    </row>
    <row r="213" spans="1:16" x14ac:dyDescent="0.25">
      <c r="A213" s="23">
        <v>146</v>
      </c>
      <c r="B213" s="23"/>
      <c r="C213" s="23">
        <v>6</v>
      </c>
      <c r="D213" s="23">
        <v>2024</v>
      </c>
      <c r="E213" s="23" t="s">
        <v>15</v>
      </c>
      <c r="F213" t="str">
        <f t="shared" si="27"/>
        <v>JUN</v>
      </c>
      <c r="G213" s="23">
        <v>202406</v>
      </c>
      <c r="H213" s="23">
        <v>0</v>
      </c>
      <c r="I213" s="23">
        <v>0</v>
      </c>
      <c r="J213" s="24">
        <v>0</v>
      </c>
      <c r="K213" s="25">
        <v>0</v>
      </c>
      <c r="L213" s="23">
        <f t="shared" si="23"/>
        <v>0</v>
      </c>
      <c r="M213" s="23">
        <f t="shared" si="24"/>
        <v>0</v>
      </c>
      <c r="N213" s="26">
        <f t="shared" si="25"/>
        <v>0</v>
      </c>
      <c r="O213" s="23">
        <f t="shared" si="26"/>
        <v>0</v>
      </c>
      <c r="P213" s="23">
        <v>10</v>
      </c>
    </row>
    <row r="214" spans="1:16" x14ac:dyDescent="0.25">
      <c r="A214">
        <v>107</v>
      </c>
      <c r="B214" t="s">
        <v>26</v>
      </c>
      <c r="C214">
        <v>7</v>
      </c>
      <c r="D214">
        <v>2024</v>
      </c>
      <c r="E214" t="s">
        <v>16</v>
      </c>
      <c r="F214" t="str">
        <f t="shared" si="27"/>
        <v>JUL</v>
      </c>
      <c r="G214">
        <v>202407</v>
      </c>
      <c r="H214">
        <v>0</v>
      </c>
      <c r="I214">
        <v>0</v>
      </c>
      <c r="J214" s="27">
        <v>5</v>
      </c>
      <c r="K214" s="28">
        <v>0</v>
      </c>
      <c r="L214">
        <f>K214*0.85</f>
        <v>0</v>
      </c>
      <c r="M214">
        <f>K214*0.95</f>
        <v>0</v>
      </c>
      <c r="N214" s="6">
        <f>K214</f>
        <v>0</v>
      </c>
      <c r="O214">
        <f>K214*1.1</f>
        <v>0</v>
      </c>
      <c r="P214">
        <v>10</v>
      </c>
    </row>
    <row r="215" spans="1:16" x14ac:dyDescent="0.25">
      <c r="A215">
        <v>50</v>
      </c>
      <c r="B215" t="s">
        <v>27</v>
      </c>
      <c r="C215">
        <v>7</v>
      </c>
      <c r="D215">
        <v>2024</v>
      </c>
      <c r="E215" t="s">
        <v>16</v>
      </c>
      <c r="F215" t="str">
        <f t="shared" si="27"/>
        <v>JUL</v>
      </c>
      <c r="G215">
        <v>202407</v>
      </c>
      <c r="H215">
        <v>61</v>
      </c>
      <c r="I215">
        <v>84</v>
      </c>
      <c r="J215" s="27">
        <v>45</v>
      </c>
      <c r="K215" s="28">
        <v>349095.22</v>
      </c>
      <c r="L215">
        <f t="shared" ref="L215:L222" si="28">K215*0.85</f>
        <v>296730.93699999998</v>
      </c>
      <c r="M215">
        <f t="shared" ref="M215:M222" si="29">K215*0.95</f>
        <v>331640.45899999997</v>
      </c>
      <c r="N215" s="6">
        <f t="shared" ref="N215:N222" si="30">K215</f>
        <v>349095.22</v>
      </c>
      <c r="O215">
        <f t="shared" ref="O215:O222" si="31">K215*1.1</f>
        <v>384004.74200000003</v>
      </c>
      <c r="P215">
        <v>10</v>
      </c>
    </row>
    <row r="216" spans="1:16" x14ac:dyDescent="0.25">
      <c r="A216">
        <v>105</v>
      </c>
      <c r="B216" t="s">
        <v>28</v>
      </c>
      <c r="C216">
        <v>7</v>
      </c>
      <c r="D216">
        <v>2024</v>
      </c>
      <c r="E216" t="s">
        <v>16</v>
      </c>
      <c r="F216" t="str">
        <f t="shared" si="27"/>
        <v>JUL</v>
      </c>
      <c r="G216">
        <v>202407</v>
      </c>
      <c r="H216">
        <v>34</v>
      </c>
      <c r="I216">
        <v>55</v>
      </c>
      <c r="J216" s="27">
        <v>33</v>
      </c>
      <c r="K216" s="28">
        <v>193503.25</v>
      </c>
      <c r="L216">
        <f t="shared" si="28"/>
        <v>164477.76249999998</v>
      </c>
      <c r="M216">
        <f t="shared" si="29"/>
        <v>183828.08749999999</v>
      </c>
      <c r="N216" s="6">
        <f t="shared" si="30"/>
        <v>193503.25</v>
      </c>
      <c r="O216">
        <f t="shared" si="31"/>
        <v>212853.57500000001</v>
      </c>
      <c r="P216">
        <v>10</v>
      </c>
    </row>
    <row r="217" spans="1:16" x14ac:dyDescent="0.25">
      <c r="A217">
        <v>111</v>
      </c>
      <c r="B217" t="s">
        <v>29</v>
      </c>
      <c r="C217">
        <v>7</v>
      </c>
      <c r="D217">
        <v>2024</v>
      </c>
      <c r="E217" t="s">
        <v>16</v>
      </c>
      <c r="F217" t="str">
        <f t="shared" si="27"/>
        <v>JUL</v>
      </c>
      <c r="G217">
        <v>202407</v>
      </c>
      <c r="H217">
        <v>38</v>
      </c>
      <c r="I217">
        <v>43</v>
      </c>
      <c r="J217" s="27">
        <v>35</v>
      </c>
      <c r="K217" s="28">
        <v>56363.48</v>
      </c>
      <c r="L217">
        <f t="shared" si="28"/>
        <v>47908.957999999999</v>
      </c>
      <c r="M217">
        <f t="shared" si="29"/>
        <v>53545.306000000004</v>
      </c>
      <c r="N217" s="6">
        <f t="shared" si="30"/>
        <v>56363.48</v>
      </c>
      <c r="O217">
        <f t="shared" si="31"/>
        <v>61999.828000000009</v>
      </c>
      <c r="P217">
        <v>10</v>
      </c>
    </row>
    <row r="218" spans="1:16" x14ac:dyDescent="0.25">
      <c r="A218">
        <v>132</v>
      </c>
      <c r="B218" t="s">
        <v>30</v>
      </c>
      <c r="C218">
        <v>7</v>
      </c>
      <c r="D218">
        <v>2024</v>
      </c>
      <c r="E218" t="s">
        <v>16</v>
      </c>
      <c r="F218" t="str">
        <f t="shared" si="27"/>
        <v>JUL</v>
      </c>
      <c r="G218">
        <v>202407</v>
      </c>
      <c r="H218">
        <v>34</v>
      </c>
      <c r="I218">
        <v>23</v>
      </c>
      <c r="J218" s="27">
        <v>18</v>
      </c>
      <c r="K218" s="28">
        <v>69860.75</v>
      </c>
      <c r="L218">
        <f t="shared" si="28"/>
        <v>59381.637499999997</v>
      </c>
      <c r="M218">
        <f t="shared" si="29"/>
        <v>66367.712499999994</v>
      </c>
      <c r="N218" s="6">
        <f t="shared" si="30"/>
        <v>69860.75</v>
      </c>
      <c r="O218">
        <f t="shared" si="31"/>
        <v>76846.825000000012</v>
      </c>
      <c r="P218">
        <v>10</v>
      </c>
    </row>
    <row r="219" spans="1:16" x14ac:dyDescent="0.25">
      <c r="A219">
        <v>144</v>
      </c>
      <c r="B219" t="s">
        <v>31</v>
      </c>
      <c r="C219">
        <v>7</v>
      </c>
      <c r="D219">
        <v>2024</v>
      </c>
      <c r="E219" t="s">
        <v>16</v>
      </c>
      <c r="F219" t="str">
        <f t="shared" si="27"/>
        <v>JUL</v>
      </c>
      <c r="G219">
        <v>202407</v>
      </c>
      <c r="H219">
        <v>29</v>
      </c>
      <c r="I219">
        <v>25</v>
      </c>
      <c r="J219" s="27">
        <v>24</v>
      </c>
      <c r="K219" s="28">
        <v>88568.08</v>
      </c>
      <c r="L219">
        <f t="shared" si="28"/>
        <v>75282.868000000002</v>
      </c>
      <c r="M219">
        <f t="shared" si="29"/>
        <v>84139.675999999992</v>
      </c>
      <c r="N219" s="6">
        <f t="shared" si="30"/>
        <v>88568.08</v>
      </c>
      <c r="O219">
        <f t="shared" si="31"/>
        <v>97424.888000000006</v>
      </c>
      <c r="P219">
        <v>10</v>
      </c>
    </row>
    <row r="220" spans="1:16" x14ac:dyDescent="0.25">
      <c r="A220">
        <v>155</v>
      </c>
      <c r="B220" t="s">
        <v>32</v>
      </c>
      <c r="C220">
        <v>7</v>
      </c>
      <c r="D220">
        <v>2024</v>
      </c>
      <c r="E220" t="s">
        <v>16</v>
      </c>
      <c r="F220" t="str">
        <f t="shared" si="27"/>
        <v>JUL</v>
      </c>
      <c r="G220">
        <v>202407</v>
      </c>
      <c r="H220">
        <v>65</v>
      </c>
      <c r="I220">
        <v>104</v>
      </c>
      <c r="J220" s="27">
        <v>37</v>
      </c>
      <c r="K220" s="28">
        <v>311916.90999999997</v>
      </c>
      <c r="L220">
        <f t="shared" si="28"/>
        <v>265129.37349999999</v>
      </c>
      <c r="M220">
        <f t="shared" si="29"/>
        <v>296321.06449999998</v>
      </c>
      <c r="N220" s="6">
        <f t="shared" si="30"/>
        <v>311916.90999999997</v>
      </c>
      <c r="O220">
        <f t="shared" si="31"/>
        <v>343108.60100000002</v>
      </c>
      <c r="P220">
        <v>10</v>
      </c>
    </row>
    <row r="221" spans="1:16" x14ac:dyDescent="0.25">
      <c r="A221">
        <v>140</v>
      </c>
      <c r="B221" t="s">
        <v>33</v>
      </c>
      <c r="C221">
        <v>7</v>
      </c>
      <c r="D221">
        <v>2024</v>
      </c>
      <c r="E221" t="s">
        <v>16</v>
      </c>
      <c r="F221" t="str">
        <f t="shared" si="27"/>
        <v>JUL</v>
      </c>
      <c r="G221">
        <v>202407</v>
      </c>
      <c r="H221">
        <v>27</v>
      </c>
      <c r="I221">
        <v>19</v>
      </c>
      <c r="J221" s="27">
        <v>16</v>
      </c>
      <c r="K221" s="28">
        <v>0</v>
      </c>
      <c r="L221">
        <f t="shared" si="28"/>
        <v>0</v>
      </c>
      <c r="M221">
        <f t="shared" si="29"/>
        <v>0</v>
      </c>
      <c r="N221" s="6">
        <f t="shared" si="30"/>
        <v>0</v>
      </c>
      <c r="O221">
        <f t="shared" si="31"/>
        <v>0</v>
      </c>
      <c r="P221">
        <v>10</v>
      </c>
    </row>
    <row r="222" spans="1:16" x14ac:dyDescent="0.25">
      <c r="A222">
        <v>159</v>
      </c>
      <c r="B222" t="s">
        <v>34</v>
      </c>
      <c r="C222">
        <v>7</v>
      </c>
      <c r="D222">
        <v>2024</v>
      </c>
      <c r="E222" t="s">
        <v>16</v>
      </c>
      <c r="F222" t="str">
        <f t="shared" si="27"/>
        <v>JUL</v>
      </c>
      <c r="G222">
        <v>202407</v>
      </c>
      <c r="H222">
        <v>55</v>
      </c>
      <c r="I222">
        <v>42</v>
      </c>
      <c r="J222" s="27">
        <v>32</v>
      </c>
      <c r="K222" s="28">
        <v>142088.04</v>
      </c>
      <c r="L222">
        <f t="shared" si="28"/>
        <v>120774.834</v>
      </c>
      <c r="M222">
        <f t="shared" si="29"/>
        <v>134983.63800000001</v>
      </c>
      <c r="N222" s="6">
        <f t="shared" si="30"/>
        <v>142088.04</v>
      </c>
      <c r="O222">
        <f t="shared" si="31"/>
        <v>156296.84400000001</v>
      </c>
      <c r="P222">
        <v>10</v>
      </c>
    </row>
    <row r="223" spans="1:16" x14ac:dyDescent="0.25">
      <c r="A223">
        <v>50</v>
      </c>
      <c r="B223" t="s">
        <v>27</v>
      </c>
      <c r="C223">
        <v>8</v>
      </c>
      <c r="D223">
        <v>2024</v>
      </c>
      <c r="E223" t="s">
        <v>17</v>
      </c>
      <c r="F223" t="str">
        <f t="shared" si="27"/>
        <v>AGO</v>
      </c>
      <c r="G223">
        <v>202408</v>
      </c>
      <c r="H223">
        <v>66</v>
      </c>
      <c r="I223">
        <v>87</v>
      </c>
      <c r="J223" s="27">
        <v>51</v>
      </c>
      <c r="K223" s="28">
        <v>392011.65</v>
      </c>
      <c r="L223">
        <f t="shared" ref="L223:L229" si="32">K223*0.85</f>
        <v>333209.90250000003</v>
      </c>
      <c r="M223">
        <f t="shared" ref="M223:M229" si="33">K223*0.95</f>
        <v>372411.0675</v>
      </c>
      <c r="N223" s="6">
        <f t="shared" ref="N223:N229" si="34">K223</f>
        <v>392011.65</v>
      </c>
      <c r="O223">
        <f t="shared" ref="O223:O229" si="35">K223*1.1</f>
        <v>431212.81500000006</v>
      </c>
      <c r="P223">
        <v>10</v>
      </c>
    </row>
    <row r="224" spans="1:16" x14ac:dyDescent="0.25">
      <c r="A224">
        <v>105</v>
      </c>
      <c r="B224" t="s">
        <v>28</v>
      </c>
      <c r="C224">
        <v>8</v>
      </c>
      <c r="D224">
        <v>2024</v>
      </c>
      <c r="E224" t="s">
        <v>17</v>
      </c>
      <c r="F224" t="str">
        <f t="shared" si="27"/>
        <v>AGO</v>
      </c>
      <c r="G224">
        <v>202408</v>
      </c>
      <c r="H224">
        <v>35</v>
      </c>
      <c r="I224">
        <v>52</v>
      </c>
      <c r="J224" s="27">
        <v>34</v>
      </c>
      <c r="K224" s="28">
        <v>98421.58</v>
      </c>
      <c r="L224">
        <f t="shared" si="32"/>
        <v>83658.342999999993</v>
      </c>
      <c r="M224">
        <f t="shared" si="33"/>
        <v>93500.501000000004</v>
      </c>
      <c r="N224" s="6">
        <f t="shared" si="34"/>
        <v>98421.58</v>
      </c>
      <c r="O224">
        <f t="shared" si="35"/>
        <v>108263.73800000001</v>
      </c>
      <c r="P224">
        <v>10</v>
      </c>
    </row>
    <row r="225" spans="1:17" x14ac:dyDescent="0.25">
      <c r="A225">
        <v>111</v>
      </c>
      <c r="B225" t="s">
        <v>29</v>
      </c>
      <c r="C225">
        <v>8</v>
      </c>
      <c r="D225">
        <v>2024</v>
      </c>
      <c r="E225" t="s">
        <v>17</v>
      </c>
      <c r="F225" t="str">
        <f t="shared" si="27"/>
        <v>AGO</v>
      </c>
      <c r="G225">
        <v>202408</v>
      </c>
      <c r="H225">
        <v>42</v>
      </c>
      <c r="I225">
        <v>41</v>
      </c>
      <c r="J225" s="27">
        <v>35</v>
      </c>
      <c r="K225" s="28">
        <v>57570.63</v>
      </c>
      <c r="L225">
        <f t="shared" si="32"/>
        <v>48935.035499999998</v>
      </c>
      <c r="M225">
        <f t="shared" si="33"/>
        <v>54692.098499999993</v>
      </c>
      <c r="N225" s="6">
        <f t="shared" si="34"/>
        <v>57570.63</v>
      </c>
      <c r="O225">
        <f t="shared" si="35"/>
        <v>63327.692999999999</v>
      </c>
      <c r="P225">
        <v>10</v>
      </c>
    </row>
    <row r="226" spans="1:17" x14ac:dyDescent="0.25">
      <c r="A226">
        <v>132</v>
      </c>
      <c r="B226" t="s">
        <v>30</v>
      </c>
      <c r="C226">
        <v>8</v>
      </c>
      <c r="D226">
        <v>2024</v>
      </c>
      <c r="E226" t="s">
        <v>17</v>
      </c>
      <c r="F226" t="str">
        <f t="shared" si="27"/>
        <v>AGO</v>
      </c>
      <c r="G226">
        <v>202408</v>
      </c>
      <c r="H226">
        <v>34</v>
      </c>
      <c r="I226">
        <v>22</v>
      </c>
      <c r="J226" s="27">
        <v>18</v>
      </c>
      <c r="K226" s="28">
        <v>57413.2</v>
      </c>
      <c r="L226">
        <f t="shared" si="32"/>
        <v>48801.219999999994</v>
      </c>
      <c r="M226">
        <f t="shared" si="33"/>
        <v>54542.539999999994</v>
      </c>
      <c r="N226" s="6">
        <f t="shared" si="34"/>
        <v>57413.2</v>
      </c>
      <c r="O226">
        <f t="shared" si="35"/>
        <v>63154.520000000004</v>
      </c>
      <c r="P226">
        <v>10</v>
      </c>
    </row>
    <row r="227" spans="1:17" x14ac:dyDescent="0.25">
      <c r="A227">
        <v>144</v>
      </c>
      <c r="B227" t="s">
        <v>31</v>
      </c>
      <c r="C227">
        <v>8</v>
      </c>
      <c r="D227">
        <v>2024</v>
      </c>
      <c r="E227" t="s">
        <v>17</v>
      </c>
      <c r="F227" t="str">
        <f t="shared" si="27"/>
        <v>AGO</v>
      </c>
      <c r="G227">
        <v>202408</v>
      </c>
      <c r="H227">
        <v>28</v>
      </c>
      <c r="I227">
        <v>23</v>
      </c>
      <c r="J227" s="27">
        <v>24</v>
      </c>
      <c r="K227" s="28">
        <v>68221.320000000007</v>
      </c>
      <c r="L227">
        <f t="shared" si="32"/>
        <v>57988.122000000003</v>
      </c>
      <c r="M227">
        <f t="shared" si="33"/>
        <v>64810.254000000001</v>
      </c>
      <c r="N227" s="6">
        <f t="shared" si="34"/>
        <v>68221.320000000007</v>
      </c>
      <c r="O227">
        <f t="shared" si="35"/>
        <v>75043.452000000019</v>
      </c>
      <c r="P227">
        <v>10</v>
      </c>
    </row>
    <row r="228" spans="1:17" x14ac:dyDescent="0.25">
      <c r="A228">
        <v>155</v>
      </c>
      <c r="B228" t="s">
        <v>32</v>
      </c>
      <c r="C228">
        <v>8</v>
      </c>
      <c r="D228">
        <v>2024</v>
      </c>
      <c r="E228" t="s">
        <v>17</v>
      </c>
      <c r="F228" t="str">
        <f t="shared" si="27"/>
        <v>AGO</v>
      </c>
      <c r="G228">
        <v>202408</v>
      </c>
      <c r="H228">
        <v>65</v>
      </c>
      <c r="I228">
        <v>99</v>
      </c>
      <c r="J228" s="27">
        <v>37</v>
      </c>
      <c r="K228" s="28">
        <v>466185.76</v>
      </c>
      <c r="L228">
        <f t="shared" si="32"/>
        <v>396257.89600000001</v>
      </c>
      <c r="M228">
        <f t="shared" si="33"/>
        <v>442876.47200000001</v>
      </c>
      <c r="N228" s="6">
        <f t="shared" si="34"/>
        <v>466185.76</v>
      </c>
      <c r="O228">
        <f t="shared" si="35"/>
        <v>512804.33600000007</v>
      </c>
      <c r="P228">
        <v>10</v>
      </c>
    </row>
    <row r="229" spans="1:17" x14ac:dyDescent="0.25">
      <c r="A229">
        <v>159</v>
      </c>
      <c r="B229" t="s">
        <v>34</v>
      </c>
      <c r="C229">
        <v>8</v>
      </c>
      <c r="D229">
        <v>2024</v>
      </c>
      <c r="E229" t="s">
        <v>17</v>
      </c>
      <c r="F229" t="str">
        <f t="shared" si="27"/>
        <v>AGO</v>
      </c>
      <c r="G229">
        <v>202408</v>
      </c>
      <c r="H229">
        <v>55</v>
      </c>
      <c r="I229">
        <v>40</v>
      </c>
      <c r="J229" s="27">
        <v>32</v>
      </c>
      <c r="K229" s="28">
        <v>180776.51</v>
      </c>
      <c r="L229">
        <f t="shared" si="32"/>
        <v>153660.03349999999</v>
      </c>
      <c r="M229">
        <f t="shared" si="33"/>
        <v>171737.6845</v>
      </c>
      <c r="N229" s="6">
        <f t="shared" si="34"/>
        <v>180776.51</v>
      </c>
      <c r="O229">
        <f t="shared" si="35"/>
        <v>198854.16100000002</v>
      </c>
      <c r="P229">
        <v>10</v>
      </c>
    </row>
    <row r="230" spans="1:17" s="29" customFormat="1" x14ac:dyDescent="0.25">
      <c r="A230" s="29">
        <v>50</v>
      </c>
      <c r="B230" s="29" t="s">
        <v>27</v>
      </c>
      <c r="C230" s="29">
        <v>9</v>
      </c>
      <c r="D230" s="29">
        <v>2024</v>
      </c>
      <c r="E230" s="29" t="s">
        <v>18</v>
      </c>
      <c r="F230" s="29" t="str">
        <f t="shared" ref="F230:F236" si="36">LEFT(E230,3)</f>
        <v>SET</v>
      </c>
      <c r="G230" s="29">
        <v>202409</v>
      </c>
      <c r="H230" s="29">
        <v>66</v>
      </c>
      <c r="I230" s="29">
        <v>83</v>
      </c>
      <c r="J230" s="30">
        <v>51</v>
      </c>
      <c r="K230" s="31">
        <v>329312.01</v>
      </c>
      <c r="L230" s="29">
        <f t="shared" ref="L230:L236" si="37">K230*0.85</f>
        <v>279915.20850000001</v>
      </c>
      <c r="M230" s="29">
        <f t="shared" ref="M230:M236" si="38">K230*0.95</f>
        <v>312846.40950000001</v>
      </c>
      <c r="N230" s="32">
        <f t="shared" ref="N230:N236" si="39">K230</f>
        <v>329312.01</v>
      </c>
      <c r="O230" s="29">
        <f t="shared" ref="O230:O236" si="40">K230*1.1</f>
        <v>362243.21100000007</v>
      </c>
      <c r="P230" s="29">
        <v>10</v>
      </c>
    </row>
    <row r="231" spans="1:17" s="29" customFormat="1" x14ac:dyDescent="0.25">
      <c r="A231" s="29">
        <v>105</v>
      </c>
      <c r="B231" s="29" t="s">
        <v>28</v>
      </c>
      <c r="C231" s="29">
        <v>9</v>
      </c>
      <c r="D231" s="29">
        <v>2024</v>
      </c>
      <c r="E231" s="29" t="s">
        <v>18</v>
      </c>
      <c r="F231" s="29" t="str">
        <f t="shared" si="36"/>
        <v>SET</v>
      </c>
      <c r="G231" s="29">
        <v>202409</v>
      </c>
      <c r="H231" s="29">
        <v>38</v>
      </c>
      <c r="I231" s="29">
        <v>52</v>
      </c>
      <c r="J231" s="30">
        <v>37</v>
      </c>
      <c r="K231" s="31">
        <v>170057.21</v>
      </c>
      <c r="L231" s="29">
        <f t="shared" si="37"/>
        <v>144548.62849999999</v>
      </c>
      <c r="M231" s="29">
        <f t="shared" si="38"/>
        <v>161554.34949999998</v>
      </c>
      <c r="N231" s="32">
        <f t="shared" si="39"/>
        <v>170057.21</v>
      </c>
      <c r="O231" s="29">
        <f t="shared" si="40"/>
        <v>187062.93100000001</v>
      </c>
      <c r="P231" s="29">
        <v>10</v>
      </c>
    </row>
    <row r="232" spans="1:17" s="29" customFormat="1" x14ac:dyDescent="0.25">
      <c r="A232" s="29">
        <v>111</v>
      </c>
      <c r="B232" s="29" t="s">
        <v>29</v>
      </c>
      <c r="C232" s="29">
        <v>9</v>
      </c>
      <c r="D232" s="29">
        <v>2024</v>
      </c>
      <c r="E232" s="29" t="s">
        <v>18</v>
      </c>
      <c r="F232" s="29" t="str">
        <f t="shared" si="36"/>
        <v>SET</v>
      </c>
      <c r="G232" s="29">
        <v>202409</v>
      </c>
      <c r="H232" s="29">
        <v>42</v>
      </c>
      <c r="I232" s="29">
        <v>39</v>
      </c>
      <c r="J232" s="30">
        <v>35</v>
      </c>
      <c r="K232" s="31">
        <v>85464.65</v>
      </c>
      <c r="L232" s="29">
        <f t="shared" si="37"/>
        <v>72644.952499999999</v>
      </c>
      <c r="M232" s="29">
        <f t="shared" si="38"/>
        <v>81191.417499999996</v>
      </c>
      <c r="N232" s="32">
        <f t="shared" si="39"/>
        <v>85464.65</v>
      </c>
      <c r="O232" s="29">
        <f t="shared" si="40"/>
        <v>94011.115000000005</v>
      </c>
      <c r="P232" s="29">
        <v>10</v>
      </c>
    </row>
    <row r="233" spans="1:17" s="29" customFormat="1" x14ac:dyDescent="0.25">
      <c r="A233" s="29">
        <v>144</v>
      </c>
      <c r="B233" s="29" t="s">
        <v>31</v>
      </c>
      <c r="C233" s="29">
        <v>9</v>
      </c>
      <c r="D233" s="29">
        <v>2024</v>
      </c>
      <c r="E233" s="29" t="s">
        <v>18</v>
      </c>
      <c r="F233" s="29" t="str">
        <f t="shared" si="36"/>
        <v>SET</v>
      </c>
      <c r="G233" s="29">
        <v>202409</v>
      </c>
      <c r="H233" s="29">
        <v>34</v>
      </c>
      <c r="I233" s="29">
        <v>21</v>
      </c>
      <c r="J233" s="30">
        <v>18</v>
      </c>
      <c r="K233" s="31">
        <v>59093.5</v>
      </c>
      <c r="L233" s="29">
        <f t="shared" si="37"/>
        <v>50229.474999999999</v>
      </c>
      <c r="M233" s="29">
        <f t="shared" si="38"/>
        <v>56138.824999999997</v>
      </c>
      <c r="N233" s="32">
        <f t="shared" si="39"/>
        <v>59093.5</v>
      </c>
      <c r="O233" s="29">
        <f t="shared" si="40"/>
        <v>65002.850000000006</v>
      </c>
      <c r="P233" s="29">
        <v>10</v>
      </c>
    </row>
    <row r="234" spans="1:17" s="29" customFormat="1" x14ac:dyDescent="0.25">
      <c r="A234" s="29">
        <v>165</v>
      </c>
      <c r="B234" s="29" t="s">
        <v>36</v>
      </c>
      <c r="C234" s="29">
        <v>9</v>
      </c>
      <c r="D234" s="29">
        <v>2024</v>
      </c>
      <c r="E234" s="29" t="s">
        <v>18</v>
      </c>
      <c r="F234" s="29" t="str">
        <f t="shared" si="36"/>
        <v>SET</v>
      </c>
      <c r="G234" s="29">
        <v>202409</v>
      </c>
      <c r="H234" s="29">
        <v>30</v>
      </c>
      <c r="I234" s="29">
        <v>22</v>
      </c>
      <c r="J234" s="30">
        <v>24</v>
      </c>
      <c r="K234" s="31">
        <v>48856.05</v>
      </c>
      <c r="L234" s="29">
        <f t="shared" si="37"/>
        <v>41527.642500000002</v>
      </c>
      <c r="M234" s="29">
        <f t="shared" si="38"/>
        <v>46413.247499999998</v>
      </c>
      <c r="N234" s="32">
        <f t="shared" si="39"/>
        <v>48856.05</v>
      </c>
      <c r="O234" s="29">
        <f t="shared" si="40"/>
        <v>53741.655000000006</v>
      </c>
      <c r="P234" s="29">
        <v>10</v>
      </c>
    </row>
    <row r="235" spans="1:17" s="29" customFormat="1" x14ac:dyDescent="0.25">
      <c r="A235" s="29">
        <v>155</v>
      </c>
      <c r="B235" s="29" t="s">
        <v>32</v>
      </c>
      <c r="C235" s="29">
        <v>9</v>
      </c>
      <c r="D235" s="29">
        <v>2024</v>
      </c>
      <c r="E235" s="29" t="s">
        <v>18</v>
      </c>
      <c r="F235" s="29" t="str">
        <f t="shared" si="36"/>
        <v>SET</v>
      </c>
      <c r="G235" s="29">
        <v>202409</v>
      </c>
      <c r="H235" s="29">
        <v>65</v>
      </c>
      <c r="I235" s="29">
        <v>94</v>
      </c>
      <c r="J235" s="30">
        <v>37</v>
      </c>
      <c r="K235" s="31">
        <v>296312.71000000002</v>
      </c>
      <c r="L235" s="29">
        <f t="shared" si="37"/>
        <v>251865.80350000001</v>
      </c>
      <c r="M235" s="29">
        <f t="shared" si="38"/>
        <v>281497.07449999999</v>
      </c>
      <c r="N235" s="32">
        <f t="shared" si="39"/>
        <v>296312.71000000002</v>
      </c>
      <c r="O235" s="29">
        <f t="shared" si="40"/>
        <v>325943.98100000003</v>
      </c>
      <c r="P235" s="29">
        <v>10</v>
      </c>
    </row>
    <row r="236" spans="1:17" s="29" customFormat="1" x14ac:dyDescent="0.25">
      <c r="A236" s="29">
        <v>159</v>
      </c>
      <c r="B236" s="29" t="s">
        <v>34</v>
      </c>
      <c r="C236" s="29">
        <v>9</v>
      </c>
      <c r="D236" s="29">
        <v>2024</v>
      </c>
      <c r="E236" s="29" t="s">
        <v>18</v>
      </c>
      <c r="F236" s="29" t="str">
        <f t="shared" si="36"/>
        <v>SET</v>
      </c>
      <c r="G236" s="29">
        <v>202409</v>
      </c>
      <c r="H236" s="29">
        <v>55</v>
      </c>
      <c r="I236" s="29">
        <v>47</v>
      </c>
      <c r="J236" s="30">
        <v>34</v>
      </c>
      <c r="K236" s="31">
        <v>132372.31</v>
      </c>
      <c r="L236" s="29">
        <f t="shared" si="37"/>
        <v>112516.4635</v>
      </c>
      <c r="M236" s="29">
        <f t="shared" si="38"/>
        <v>125753.6945</v>
      </c>
      <c r="N236" s="32">
        <f t="shared" si="39"/>
        <v>132372.31</v>
      </c>
      <c r="O236" s="29">
        <f t="shared" si="40"/>
        <v>145609.541</v>
      </c>
      <c r="P236" s="29">
        <v>10</v>
      </c>
    </row>
    <row r="237" spans="1:17" s="33" customFormat="1" x14ac:dyDescent="0.25">
      <c r="A237" s="33">
        <v>50</v>
      </c>
      <c r="B237" s="33" t="s">
        <v>27</v>
      </c>
      <c r="C237" s="33">
        <v>10</v>
      </c>
      <c r="D237" s="33">
        <v>2024</v>
      </c>
      <c r="E237" s="33" t="s">
        <v>9</v>
      </c>
      <c r="F237" s="33" t="str">
        <f t="shared" ref="F237:F243" si="41">LEFT(E237,3)</f>
        <v>OUT</v>
      </c>
      <c r="G237" s="33">
        <v>202410</v>
      </c>
      <c r="H237" s="33">
        <v>66</v>
      </c>
      <c r="I237" s="33">
        <v>83</v>
      </c>
      <c r="J237" s="34">
        <v>51</v>
      </c>
      <c r="K237" s="35">
        <v>230864</v>
      </c>
      <c r="L237" s="33">
        <f t="shared" ref="L237:L243" si="42">K237*0.85</f>
        <v>196234.4</v>
      </c>
      <c r="M237" s="33">
        <f t="shared" ref="M237:M243" si="43">K237*0.95</f>
        <v>219320.8</v>
      </c>
      <c r="N237" s="36">
        <f t="shared" ref="N237:N243" si="44">K237</f>
        <v>230864</v>
      </c>
      <c r="O237" s="33">
        <f t="shared" ref="O237:O243" si="45">K237*1.1</f>
        <v>253950.40000000002</v>
      </c>
      <c r="P237" s="33">
        <v>10</v>
      </c>
      <c r="Q237" s="33">
        <v>3.0000000000000001E-3</v>
      </c>
    </row>
    <row r="238" spans="1:17" s="33" customFormat="1" x14ac:dyDescent="0.25">
      <c r="A238" s="33">
        <v>105</v>
      </c>
      <c r="B238" s="33" t="s">
        <v>28</v>
      </c>
      <c r="C238" s="33">
        <v>10</v>
      </c>
      <c r="D238" s="33">
        <v>2024</v>
      </c>
      <c r="E238" s="33" t="s">
        <v>9</v>
      </c>
      <c r="F238" s="33" t="str">
        <f t="shared" si="41"/>
        <v>OUT</v>
      </c>
      <c r="G238" s="33">
        <v>202410</v>
      </c>
      <c r="H238" s="33">
        <v>38</v>
      </c>
      <c r="I238" s="33">
        <v>52</v>
      </c>
      <c r="J238" s="34">
        <v>37</v>
      </c>
      <c r="K238" s="35">
        <v>171233</v>
      </c>
      <c r="L238" s="33">
        <f t="shared" si="42"/>
        <v>145548.04999999999</v>
      </c>
      <c r="M238" s="33">
        <f t="shared" si="43"/>
        <v>162671.35</v>
      </c>
      <c r="N238" s="36">
        <f t="shared" si="44"/>
        <v>171233</v>
      </c>
      <c r="O238" s="33">
        <f t="shared" si="45"/>
        <v>188356.30000000002</v>
      </c>
      <c r="P238" s="33">
        <v>10</v>
      </c>
      <c r="Q238" s="33">
        <v>2.5000000000000001E-3</v>
      </c>
    </row>
    <row r="239" spans="1:17" s="33" customFormat="1" x14ac:dyDescent="0.25">
      <c r="A239" s="33">
        <v>111</v>
      </c>
      <c r="B239" s="33" t="s">
        <v>29</v>
      </c>
      <c r="C239" s="33">
        <v>10</v>
      </c>
      <c r="D239" s="33">
        <v>2024</v>
      </c>
      <c r="E239" s="33" t="s">
        <v>9</v>
      </c>
      <c r="F239" s="33" t="str">
        <f t="shared" si="41"/>
        <v>OUT</v>
      </c>
      <c r="G239" s="33">
        <v>202410</v>
      </c>
      <c r="H239" s="33">
        <v>45</v>
      </c>
      <c r="I239" s="33">
        <v>41</v>
      </c>
      <c r="J239" s="34">
        <v>37</v>
      </c>
      <c r="K239" s="35">
        <v>70677</v>
      </c>
      <c r="L239" s="33">
        <f t="shared" si="42"/>
        <v>60075.45</v>
      </c>
      <c r="M239" s="33">
        <f t="shared" si="43"/>
        <v>67143.149999999994</v>
      </c>
      <c r="N239" s="36">
        <f t="shared" si="44"/>
        <v>70677</v>
      </c>
      <c r="O239" s="33">
        <f t="shared" si="45"/>
        <v>77744.700000000012</v>
      </c>
      <c r="P239" s="33">
        <v>10</v>
      </c>
      <c r="Q239" s="33">
        <v>2.5000000000000001E-3</v>
      </c>
    </row>
    <row r="240" spans="1:17" s="33" customFormat="1" x14ac:dyDescent="0.25">
      <c r="A240" s="33">
        <v>144</v>
      </c>
      <c r="B240" s="33" t="s">
        <v>31</v>
      </c>
      <c r="C240" s="33">
        <v>10</v>
      </c>
      <c r="D240" s="33">
        <v>2024</v>
      </c>
      <c r="E240" s="33" t="s">
        <v>9</v>
      </c>
      <c r="F240" s="33" t="str">
        <f t="shared" si="41"/>
        <v>OUT</v>
      </c>
      <c r="G240" s="33">
        <v>202410</v>
      </c>
      <c r="H240" s="33">
        <v>34</v>
      </c>
      <c r="I240" s="33">
        <v>33</v>
      </c>
      <c r="J240" s="34">
        <v>18</v>
      </c>
      <c r="K240" s="35">
        <v>36099</v>
      </c>
      <c r="L240" s="33">
        <f t="shared" si="42"/>
        <v>30684.149999999998</v>
      </c>
      <c r="M240" s="33">
        <f t="shared" si="43"/>
        <v>34294.049999999996</v>
      </c>
      <c r="N240" s="36">
        <f t="shared" si="44"/>
        <v>36099</v>
      </c>
      <c r="O240" s="33">
        <f t="shared" si="45"/>
        <v>39708.9</v>
      </c>
      <c r="P240" s="33">
        <v>10</v>
      </c>
      <c r="Q240" s="33">
        <v>2.5000000000000001E-3</v>
      </c>
    </row>
    <row r="241" spans="1:17" s="33" customFormat="1" x14ac:dyDescent="0.25">
      <c r="A241" s="33">
        <v>165</v>
      </c>
      <c r="B241" s="33" t="s">
        <v>36</v>
      </c>
      <c r="C241" s="33">
        <v>10</v>
      </c>
      <c r="D241" s="33">
        <v>2024</v>
      </c>
      <c r="E241" s="33" t="s">
        <v>9</v>
      </c>
      <c r="F241" s="33" t="str">
        <f t="shared" si="41"/>
        <v>OUT</v>
      </c>
      <c r="G241" s="33">
        <v>202410</v>
      </c>
      <c r="H241" s="33">
        <v>30</v>
      </c>
      <c r="I241" s="33">
        <v>22</v>
      </c>
      <c r="J241" s="34">
        <v>24</v>
      </c>
      <c r="K241" s="35">
        <v>56389</v>
      </c>
      <c r="L241" s="33">
        <f t="shared" si="42"/>
        <v>47930.65</v>
      </c>
      <c r="M241" s="33">
        <f t="shared" si="43"/>
        <v>53569.549999999996</v>
      </c>
      <c r="N241" s="36">
        <f t="shared" si="44"/>
        <v>56389</v>
      </c>
      <c r="O241" s="33">
        <f t="shared" si="45"/>
        <v>62027.9</v>
      </c>
      <c r="P241" s="33">
        <v>10</v>
      </c>
      <c r="Q241" s="33">
        <v>2.5000000000000001E-3</v>
      </c>
    </row>
    <row r="242" spans="1:17" s="33" customFormat="1" x14ac:dyDescent="0.25">
      <c r="A242" s="33">
        <v>155</v>
      </c>
      <c r="B242" s="33" t="s">
        <v>32</v>
      </c>
      <c r="C242" s="33">
        <v>10</v>
      </c>
      <c r="D242" s="33">
        <v>2024</v>
      </c>
      <c r="E242" s="33" t="s">
        <v>9</v>
      </c>
      <c r="F242" s="33" t="str">
        <f t="shared" si="41"/>
        <v>OUT</v>
      </c>
      <c r="G242" s="33">
        <v>202410</v>
      </c>
      <c r="H242" s="33">
        <v>65</v>
      </c>
      <c r="I242" s="33">
        <v>94</v>
      </c>
      <c r="J242" s="34">
        <v>37</v>
      </c>
      <c r="K242" s="35">
        <v>348456</v>
      </c>
      <c r="L242" s="33">
        <f t="shared" si="42"/>
        <v>296187.59999999998</v>
      </c>
      <c r="M242" s="33">
        <f t="shared" si="43"/>
        <v>331033.2</v>
      </c>
      <c r="N242" s="36">
        <f t="shared" si="44"/>
        <v>348456</v>
      </c>
      <c r="O242" s="33">
        <f t="shared" si="45"/>
        <v>383301.60000000003</v>
      </c>
      <c r="P242" s="33">
        <v>10</v>
      </c>
      <c r="Q242" s="33">
        <v>3.0000000000000001E-3</v>
      </c>
    </row>
    <row r="243" spans="1:17" s="33" customFormat="1" x14ac:dyDescent="0.25">
      <c r="A243" s="33">
        <v>159</v>
      </c>
      <c r="B243" s="33" t="s">
        <v>34</v>
      </c>
      <c r="C243" s="33">
        <v>10</v>
      </c>
      <c r="D243" s="33">
        <v>2024</v>
      </c>
      <c r="E243" s="33" t="s">
        <v>9</v>
      </c>
      <c r="F243" s="33" t="str">
        <f t="shared" si="41"/>
        <v>OUT</v>
      </c>
      <c r="G243" s="33">
        <v>202410</v>
      </c>
      <c r="H243" s="33">
        <v>55</v>
      </c>
      <c r="I243" s="33">
        <v>47</v>
      </c>
      <c r="J243" s="34">
        <v>34</v>
      </c>
      <c r="K243" s="35">
        <v>172502</v>
      </c>
      <c r="L243" s="33">
        <f t="shared" si="42"/>
        <v>146626.69999999998</v>
      </c>
      <c r="M243" s="33">
        <f t="shared" si="43"/>
        <v>163876.9</v>
      </c>
      <c r="N243" s="36">
        <f t="shared" si="44"/>
        <v>172502</v>
      </c>
      <c r="O243" s="33">
        <f t="shared" si="45"/>
        <v>189752.2</v>
      </c>
      <c r="P243" s="33">
        <v>10</v>
      </c>
      <c r="Q243" s="33">
        <v>3.0000000000000001E-3</v>
      </c>
    </row>
    <row r="244" spans="1:17" x14ac:dyDescent="0.25">
      <c r="A244" s="37">
        <v>50</v>
      </c>
      <c r="B244" s="37" t="s">
        <v>27</v>
      </c>
      <c r="C244" s="37">
        <v>11</v>
      </c>
      <c r="D244" s="37">
        <v>2024</v>
      </c>
      <c r="E244" s="37" t="s">
        <v>8</v>
      </c>
      <c r="F244" s="37" t="str">
        <f t="shared" ref="F244:F250" si="46">LEFT(E244,3)</f>
        <v>NOV</v>
      </c>
      <c r="G244" s="37">
        <v>202411</v>
      </c>
      <c r="H244" s="43">
        <v>74</v>
      </c>
      <c r="I244" s="43">
        <v>69</v>
      </c>
      <c r="J244" s="44">
        <v>51</v>
      </c>
      <c r="K244" s="38">
        <v>281439.12</v>
      </c>
      <c r="L244" s="37">
        <f t="shared" ref="L244:L250" si="47">K244*0.85</f>
        <v>239223.25199999998</v>
      </c>
      <c r="M244" s="37">
        <f t="shared" ref="M244:M250" si="48">K244*0.95</f>
        <v>267367.16399999999</v>
      </c>
      <c r="N244" s="39">
        <f t="shared" ref="N244:N250" si="49">K244</f>
        <v>281439.12</v>
      </c>
      <c r="O244" s="37">
        <f t="shared" ref="O244:O250" si="50">K244*1.1</f>
        <v>309583.03200000001</v>
      </c>
      <c r="P244" s="37">
        <v>10</v>
      </c>
      <c r="Q244" s="37">
        <v>3.0000000000000001E-3</v>
      </c>
    </row>
    <row r="245" spans="1:17" x14ac:dyDescent="0.25">
      <c r="A245" s="37">
        <v>105</v>
      </c>
      <c r="B245" s="37" t="s">
        <v>28</v>
      </c>
      <c r="C245" s="37">
        <v>11</v>
      </c>
      <c r="D245" s="37">
        <v>2024</v>
      </c>
      <c r="E245" s="37" t="s">
        <v>8</v>
      </c>
      <c r="F245" s="37" t="str">
        <f t="shared" si="46"/>
        <v>NOV</v>
      </c>
      <c r="G245" s="37">
        <v>202411</v>
      </c>
      <c r="H245" s="43">
        <v>42</v>
      </c>
      <c r="I245" s="43">
        <v>46</v>
      </c>
      <c r="J245" s="44">
        <v>37</v>
      </c>
      <c r="K245" s="38">
        <v>75801.259999999995</v>
      </c>
      <c r="L245" s="37">
        <f t="shared" si="47"/>
        <v>64431.070999999996</v>
      </c>
      <c r="M245" s="37">
        <f t="shared" si="48"/>
        <v>72011.196999999986</v>
      </c>
      <c r="N245" s="39">
        <f t="shared" si="49"/>
        <v>75801.259999999995</v>
      </c>
      <c r="O245" s="37">
        <f t="shared" si="50"/>
        <v>83381.385999999999</v>
      </c>
      <c r="P245" s="37">
        <v>10</v>
      </c>
      <c r="Q245" s="37">
        <v>2.5000000000000001E-3</v>
      </c>
    </row>
    <row r="246" spans="1:17" x14ac:dyDescent="0.25">
      <c r="A246" s="37">
        <v>111</v>
      </c>
      <c r="B246" s="37" t="s">
        <v>29</v>
      </c>
      <c r="C246" s="37">
        <v>11</v>
      </c>
      <c r="D246" s="37">
        <v>2024</v>
      </c>
      <c r="E246" s="37" t="s">
        <v>8</v>
      </c>
      <c r="F246" s="37" t="str">
        <f t="shared" si="46"/>
        <v>NOV</v>
      </c>
      <c r="G246" s="37">
        <v>202411</v>
      </c>
      <c r="H246" s="43">
        <v>45</v>
      </c>
      <c r="I246" s="43">
        <v>34</v>
      </c>
      <c r="J246" s="44">
        <v>37</v>
      </c>
      <c r="K246" s="38">
        <v>100577.91</v>
      </c>
      <c r="L246" s="37">
        <f t="shared" si="47"/>
        <v>85491.223500000007</v>
      </c>
      <c r="M246" s="37">
        <f t="shared" si="48"/>
        <v>95549.014500000005</v>
      </c>
      <c r="N246" s="39">
        <f t="shared" si="49"/>
        <v>100577.91</v>
      </c>
      <c r="O246" s="37">
        <f t="shared" si="50"/>
        <v>110635.70100000002</v>
      </c>
      <c r="P246" s="37">
        <v>10</v>
      </c>
      <c r="Q246" s="37">
        <v>2.5000000000000001E-3</v>
      </c>
    </row>
    <row r="247" spans="1:17" x14ac:dyDescent="0.25">
      <c r="A247" s="37">
        <v>144</v>
      </c>
      <c r="B247" s="37" t="s">
        <v>31</v>
      </c>
      <c r="C247" s="37">
        <v>11</v>
      </c>
      <c r="D247" s="37">
        <v>2024</v>
      </c>
      <c r="E247" s="37" t="s">
        <v>8</v>
      </c>
      <c r="F247" s="37" t="str">
        <f t="shared" si="46"/>
        <v>NOV</v>
      </c>
      <c r="G247" s="37">
        <v>202411</v>
      </c>
      <c r="H247" s="43">
        <v>36</v>
      </c>
      <c r="I247" s="43">
        <v>18</v>
      </c>
      <c r="J247" s="44">
        <v>19</v>
      </c>
      <c r="K247" s="38">
        <v>65728.42</v>
      </c>
      <c r="L247" s="37">
        <f t="shared" si="47"/>
        <v>55869.156999999999</v>
      </c>
      <c r="M247" s="37">
        <f t="shared" si="48"/>
        <v>62441.998999999996</v>
      </c>
      <c r="N247" s="39">
        <f t="shared" si="49"/>
        <v>65728.42</v>
      </c>
      <c r="O247" s="37">
        <f t="shared" si="50"/>
        <v>72301.262000000002</v>
      </c>
      <c r="P247" s="37">
        <v>10</v>
      </c>
      <c r="Q247" s="37">
        <v>2.5000000000000001E-3</v>
      </c>
    </row>
    <row r="248" spans="1:17" x14ac:dyDescent="0.25">
      <c r="A248" s="37">
        <v>165</v>
      </c>
      <c r="B248" s="37" t="s">
        <v>36</v>
      </c>
      <c r="C248" s="37">
        <v>11</v>
      </c>
      <c r="D248" s="37">
        <v>2024</v>
      </c>
      <c r="E248" s="37" t="s">
        <v>8</v>
      </c>
      <c r="F248" s="37" t="str">
        <f t="shared" si="46"/>
        <v>NOV</v>
      </c>
      <c r="G248" s="37">
        <v>202411</v>
      </c>
      <c r="H248" s="43">
        <v>33</v>
      </c>
      <c r="I248" s="43">
        <v>27</v>
      </c>
      <c r="J248" s="44">
        <v>24</v>
      </c>
      <c r="K248" s="38">
        <v>64818.79</v>
      </c>
      <c r="L248" s="37">
        <f t="shared" si="47"/>
        <v>55095.9715</v>
      </c>
      <c r="M248" s="37">
        <f t="shared" si="48"/>
        <v>61577.8505</v>
      </c>
      <c r="N248" s="39">
        <f t="shared" si="49"/>
        <v>64818.79</v>
      </c>
      <c r="O248" s="37">
        <f t="shared" si="50"/>
        <v>71300.669000000009</v>
      </c>
      <c r="P248" s="37">
        <v>10</v>
      </c>
      <c r="Q248" s="37">
        <v>2.5000000000000001E-3</v>
      </c>
    </row>
    <row r="249" spans="1:17" x14ac:dyDescent="0.25">
      <c r="A249" s="37">
        <v>155</v>
      </c>
      <c r="B249" s="37" t="s">
        <v>32</v>
      </c>
      <c r="C249" s="37">
        <v>11</v>
      </c>
      <c r="D249" s="37">
        <v>2024</v>
      </c>
      <c r="E249" s="37" t="s">
        <v>8</v>
      </c>
      <c r="F249" s="37" t="str">
        <f t="shared" si="46"/>
        <v>NOV</v>
      </c>
      <c r="G249" s="37">
        <v>202411</v>
      </c>
      <c r="H249" s="43">
        <v>69</v>
      </c>
      <c r="I249" s="43">
        <v>78</v>
      </c>
      <c r="J249" s="44">
        <v>37</v>
      </c>
      <c r="K249" s="38">
        <v>327061.25</v>
      </c>
      <c r="L249" s="37">
        <f t="shared" si="47"/>
        <v>278002.0625</v>
      </c>
      <c r="M249" s="37">
        <f t="shared" si="48"/>
        <v>310708.1875</v>
      </c>
      <c r="N249" s="39">
        <f t="shared" si="49"/>
        <v>327061.25</v>
      </c>
      <c r="O249" s="37">
        <f t="shared" si="50"/>
        <v>359767.375</v>
      </c>
      <c r="P249" s="37">
        <v>10</v>
      </c>
      <c r="Q249" s="37">
        <v>3.0000000000000001E-3</v>
      </c>
    </row>
    <row r="250" spans="1:17" x14ac:dyDescent="0.25">
      <c r="A250" s="37">
        <v>159</v>
      </c>
      <c r="B250" s="37" t="s">
        <v>34</v>
      </c>
      <c r="C250" s="37">
        <v>11</v>
      </c>
      <c r="D250" s="37">
        <v>2024</v>
      </c>
      <c r="E250" s="37" t="s">
        <v>8</v>
      </c>
      <c r="F250" s="37" t="str">
        <f t="shared" si="46"/>
        <v>NOV</v>
      </c>
      <c r="G250" s="37">
        <v>202411</v>
      </c>
      <c r="H250" s="43">
        <v>54</v>
      </c>
      <c r="I250" s="43">
        <v>39</v>
      </c>
      <c r="J250" s="44">
        <v>34</v>
      </c>
      <c r="K250" s="38">
        <v>134802.1</v>
      </c>
      <c r="L250" s="37">
        <f t="shared" si="47"/>
        <v>114581.785</v>
      </c>
      <c r="M250" s="37">
        <f t="shared" si="48"/>
        <v>128061.995</v>
      </c>
      <c r="N250" s="39">
        <f t="shared" si="49"/>
        <v>134802.1</v>
      </c>
      <c r="O250" s="37">
        <f t="shared" si="50"/>
        <v>148282.31000000003</v>
      </c>
      <c r="P250" s="37">
        <v>10</v>
      </c>
      <c r="Q250" s="37">
        <v>3.0000000000000001E-3</v>
      </c>
    </row>
    <row r="251" spans="1:17" s="40" customFormat="1" x14ac:dyDescent="0.25">
      <c r="A251" s="40">
        <v>50</v>
      </c>
      <c r="B251" s="40" t="s">
        <v>27</v>
      </c>
      <c r="C251" s="40">
        <v>12</v>
      </c>
      <c r="D251" s="40">
        <v>2024</v>
      </c>
      <c r="E251" s="40" t="s">
        <v>19</v>
      </c>
      <c r="F251" s="40" t="str">
        <f t="shared" ref="F251:F257" si="51">LEFT(E251,3)</f>
        <v>DEZ</v>
      </c>
      <c r="G251" s="40">
        <v>202412</v>
      </c>
      <c r="H251" s="45">
        <v>74</v>
      </c>
      <c r="I251" s="45">
        <v>76</v>
      </c>
      <c r="J251" s="46">
        <v>51</v>
      </c>
      <c r="K251" s="41">
        <v>169149.69</v>
      </c>
      <c r="L251" s="40">
        <f t="shared" ref="L251:L257" si="52">K251*0.85</f>
        <v>143777.2365</v>
      </c>
      <c r="M251" s="40">
        <f t="shared" ref="M251:M257" si="53">K251*0.95</f>
        <v>160692.20549999998</v>
      </c>
      <c r="N251" s="42">
        <f t="shared" ref="N251:N257" si="54">K251</f>
        <v>169149.69</v>
      </c>
      <c r="O251" s="40">
        <f t="shared" ref="O251:O257" si="55">K251*1.1</f>
        <v>186064.65900000001</v>
      </c>
      <c r="P251" s="40">
        <v>10</v>
      </c>
      <c r="Q251" s="40">
        <v>3.0000000000000001E-3</v>
      </c>
    </row>
    <row r="252" spans="1:17" s="40" customFormat="1" x14ac:dyDescent="0.25">
      <c r="A252" s="40">
        <v>105</v>
      </c>
      <c r="B252" s="40" t="s">
        <v>28</v>
      </c>
      <c r="C252" s="40">
        <v>12</v>
      </c>
      <c r="D252" s="40">
        <v>2024</v>
      </c>
      <c r="E252" s="40" t="s">
        <v>19</v>
      </c>
      <c r="F252" s="40" t="str">
        <f t="shared" si="51"/>
        <v>DEZ</v>
      </c>
      <c r="G252" s="40">
        <v>202412</v>
      </c>
      <c r="H252" s="45">
        <v>42</v>
      </c>
      <c r="I252" s="45">
        <v>66</v>
      </c>
      <c r="J252" s="46">
        <v>37</v>
      </c>
      <c r="K252" s="41">
        <v>81454.28</v>
      </c>
      <c r="L252" s="40">
        <f t="shared" si="52"/>
        <v>69236.137999999992</v>
      </c>
      <c r="M252" s="40">
        <f t="shared" si="53"/>
        <v>77381.565999999992</v>
      </c>
      <c r="N252" s="42">
        <f t="shared" si="54"/>
        <v>81454.28</v>
      </c>
      <c r="O252" s="40">
        <f t="shared" si="55"/>
        <v>89599.707999999999</v>
      </c>
      <c r="P252" s="40">
        <v>10</v>
      </c>
      <c r="Q252" s="40">
        <v>2.5000000000000001E-3</v>
      </c>
    </row>
    <row r="253" spans="1:17" s="40" customFormat="1" x14ac:dyDescent="0.25">
      <c r="A253" s="40">
        <v>111</v>
      </c>
      <c r="B253" s="40" t="s">
        <v>29</v>
      </c>
      <c r="C253" s="40">
        <v>12</v>
      </c>
      <c r="D253" s="40">
        <v>2024</v>
      </c>
      <c r="E253" s="40" t="s">
        <v>19</v>
      </c>
      <c r="F253" s="40" t="str">
        <f t="shared" si="51"/>
        <v>DEZ</v>
      </c>
      <c r="G253" s="40">
        <v>202412</v>
      </c>
      <c r="H253" s="45">
        <v>45</v>
      </c>
      <c r="I253" s="45">
        <v>37</v>
      </c>
      <c r="J253" s="46">
        <v>37</v>
      </c>
      <c r="K253" s="41">
        <v>82328.070000000007</v>
      </c>
      <c r="L253" s="40">
        <f t="shared" si="52"/>
        <v>69978.859500000006</v>
      </c>
      <c r="M253" s="40">
        <f t="shared" si="53"/>
        <v>78211.666500000007</v>
      </c>
      <c r="N253" s="42">
        <f t="shared" si="54"/>
        <v>82328.070000000007</v>
      </c>
      <c r="O253" s="40">
        <f t="shared" si="55"/>
        <v>90560.877000000022</v>
      </c>
      <c r="P253" s="40">
        <v>10</v>
      </c>
      <c r="Q253" s="40">
        <v>2.5000000000000001E-3</v>
      </c>
    </row>
    <row r="254" spans="1:17" s="40" customFormat="1" x14ac:dyDescent="0.25">
      <c r="A254" s="40">
        <v>144</v>
      </c>
      <c r="B254" s="40" t="s">
        <v>31</v>
      </c>
      <c r="C254" s="40">
        <v>12</v>
      </c>
      <c r="D254" s="40">
        <v>2024</v>
      </c>
      <c r="E254" s="40" t="s">
        <v>19</v>
      </c>
      <c r="F254" s="40" t="str">
        <f t="shared" si="51"/>
        <v>DEZ</v>
      </c>
      <c r="G254" s="40">
        <v>202412</v>
      </c>
      <c r="H254" s="45">
        <v>36</v>
      </c>
      <c r="I254" s="45">
        <v>20</v>
      </c>
      <c r="J254" s="46">
        <v>19</v>
      </c>
      <c r="K254" s="41">
        <v>32108.68</v>
      </c>
      <c r="L254" s="40">
        <f t="shared" si="52"/>
        <v>27292.378000000001</v>
      </c>
      <c r="M254" s="40">
        <f t="shared" si="53"/>
        <v>30503.245999999999</v>
      </c>
      <c r="N254" s="42">
        <f t="shared" si="54"/>
        <v>32108.68</v>
      </c>
      <c r="O254" s="40">
        <f t="shared" si="55"/>
        <v>35319.548000000003</v>
      </c>
      <c r="P254" s="40">
        <v>10</v>
      </c>
      <c r="Q254" s="40">
        <v>2.5000000000000001E-3</v>
      </c>
    </row>
    <row r="255" spans="1:17" s="40" customFormat="1" x14ac:dyDescent="0.25">
      <c r="A255" s="40">
        <v>165</v>
      </c>
      <c r="B255" s="40" t="s">
        <v>36</v>
      </c>
      <c r="C255" s="40">
        <v>12</v>
      </c>
      <c r="D255" s="40">
        <v>2024</v>
      </c>
      <c r="E255" s="40" t="s">
        <v>19</v>
      </c>
      <c r="F255" s="40" t="str">
        <f t="shared" si="51"/>
        <v>DEZ</v>
      </c>
      <c r="G255" s="40">
        <v>202412</v>
      </c>
      <c r="H255" s="45">
        <v>33</v>
      </c>
      <c r="I255" s="45">
        <v>30</v>
      </c>
      <c r="J255" s="46">
        <v>24</v>
      </c>
      <c r="K255" s="41">
        <v>41657.629999999997</v>
      </c>
      <c r="L255" s="40">
        <f t="shared" si="52"/>
        <v>35408.985499999995</v>
      </c>
      <c r="M255" s="40">
        <f t="shared" si="53"/>
        <v>39574.748499999994</v>
      </c>
      <c r="N255" s="42">
        <f t="shared" si="54"/>
        <v>41657.629999999997</v>
      </c>
      <c r="O255" s="40">
        <f t="shared" si="55"/>
        <v>45823.393000000004</v>
      </c>
      <c r="P255" s="40">
        <v>10</v>
      </c>
      <c r="Q255" s="40">
        <v>2.5000000000000001E-3</v>
      </c>
    </row>
    <row r="256" spans="1:17" s="40" customFormat="1" x14ac:dyDescent="0.25">
      <c r="A256" s="40">
        <v>155</v>
      </c>
      <c r="B256" s="40" t="s">
        <v>32</v>
      </c>
      <c r="C256" s="40">
        <v>12</v>
      </c>
      <c r="D256" s="40">
        <v>2024</v>
      </c>
      <c r="E256" s="40" t="s">
        <v>19</v>
      </c>
      <c r="F256" s="40" t="str">
        <f t="shared" si="51"/>
        <v>DEZ</v>
      </c>
      <c r="G256" s="40">
        <v>202412</v>
      </c>
      <c r="H256" s="45">
        <v>69</v>
      </c>
      <c r="I256" s="45">
        <v>86</v>
      </c>
      <c r="J256" s="46">
        <v>37</v>
      </c>
      <c r="K256" s="41">
        <v>230690.91</v>
      </c>
      <c r="L256" s="40">
        <f t="shared" si="52"/>
        <v>196087.27350000001</v>
      </c>
      <c r="M256" s="40">
        <f t="shared" si="53"/>
        <v>219156.3645</v>
      </c>
      <c r="N256" s="42">
        <f t="shared" si="54"/>
        <v>230690.91</v>
      </c>
      <c r="O256" s="40">
        <f t="shared" si="55"/>
        <v>253760.00100000002</v>
      </c>
      <c r="P256" s="40">
        <v>10</v>
      </c>
      <c r="Q256" s="40">
        <v>3.0000000000000001E-3</v>
      </c>
    </row>
    <row r="257" spans="1:17" s="40" customFormat="1" x14ac:dyDescent="0.25">
      <c r="A257" s="40">
        <v>159</v>
      </c>
      <c r="B257" s="40" t="s">
        <v>34</v>
      </c>
      <c r="C257" s="40">
        <v>12</v>
      </c>
      <c r="D257" s="40">
        <v>2024</v>
      </c>
      <c r="E257" s="40" t="s">
        <v>19</v>
      </c>
      <c r="F257" s="40" t="str">
        <f t="shared" si="51"/>
        <v>DEZ</v>
      </c>
      <c r="G257" s="40">
        <v>202412</v>
      </c>
      <c r="H257" s="45">
        <v>54</v>
      </c>
      <c r="I257" s="45">
        <v>43</v>
      </c>
      <c r="J257" s="46">
        <v>34</v>
      </c>
      <c r="K257" s="41">
        <v>110154.86</v>
      </c>
      <c r="L257" s="40">
        <f t="shared" si="52"/>
        <v>93631.630999999994</v>
      </c>
      <c r="M257" s="40">
        <f t="shared" si="53"/>
        <v>104647.117</v>
      </c>
      <c r="N257" s="42">
        <f t="shared" si="54"/>
        <v>110154.86</v>
      </c>
      <c r="O257" s="40">
        <f t="shared" si="55"/>
        <v>121170.34600000001</v>
      </c>
      <c r="P257" s="40">
        <v>10</v>
      </c>
      <c r="Q257" s="40">
        <v>3.0000000000000001E-3</v>
      </c>
    </row>
    <row r="258" spans="1:17" s="47" customFormat="1" x14ac:dyDescent="0.25">
      <c r="A258" s="47">
        <v>50</v>
      </c>
      <c r="B258" s="47" t="s">
        <v>27</v>
      </c>
      <c r="C258" s="47">
        <v>1</v>
      </c>
      <c r="D258" s="47">
        <v>2025</v>
      </c>
      <c r="E258" s="47" t="s">
        <v>10</v>
      </c>
      <c r="F258" s="47" t="str">
        <f t="shared" ref="F258:F263" si="56">LEFT(E258,3)</f>
        <v>JAN</v>
      </c>
      <c r="G258" s="47">
        <v>202501</v>
      </c>
      <c r="H258" s="48">
        <v>74</v>
      </c>
      <c r="I258" s="48">
        <v>86</v>
      </c>
      <c r="J258" s="49">
        <v>60</v>
      </c>
      <c r="K258" s="50">
        <v>340683.35</v>
      </c>
      <c r="L258" s="47">
        <f t="shared" ref="L258:L263" si="57">K258*0.85</f>
        <v>289580.84749999997</v>
      </c>
      <c r="M258" s="47">
        <f t="shared" ref="M258:M263" si="58">K258*0.95</f>
        <v>323649.18249999994</v>
      </c>
      <c r="N258" s="51">
        <f t="shared" ref="N258:N263" si="59">K258</f>
        <v>340683.35</v>
      </c>
      <c r="O258" s="47">
        <f t="shared" ref="O258:O263" si="60">K258*1.1</f>
        <v>374751.685</v>
      </c>
      <c r="P258" s="47">
        <v>10</v>
      </c>
      <c r="Q258" s="47">
        <v>3.0000000000000001E-3</v>
      </c>
    </row>
    <row r="259" spans="1:17" s="47" customFormat="1" x14ac:dyDescent="0.25">
      <c r="A259" s="47">
        <v>105</v>
      </c>
      <c r="B259" s="47" t="s">
        <v>28</v>
      </c>
      <c r="C259" s="47">
        <v>1</v>
      </c>
      <c r="D259" s="47">
        <v>2025</v>
      </c>
      <c r="E259" s="47" t="s">
        <v>10</v>
      </c>
      <c r="F259" s="47" t="str">
        <f t="shared" si="56"/>
        <v>JAN</v>
      </c>
      <c r="G259" s="47">
        <v>202501</v>
      </c>
      <c r="H259" s="48">
        <v>42</v>
      </c>
      <c r="I259" s="48">
        <v>69</v>
      </c>
      <c r="J259" s="49">
        <v>37</v>
      </c>
      <c r="K259" s="50">
        <v>155555.66</v>
      </c>
      <c r="L259" s="47">
        <f t="shared" si="57"/>
        <v>132222.31099999999</v>
      </c>
      <c r="M259" s="47">
        <f t="shared" si="58"/>
        <v>147777.87700000001</v>
      </c>
      <c r="N259" s="51">
        <f t="shared" si="59"/>
        <v>155555.66</v>
      </c>
      <c r="O259" s="47">
        <f t="shared" si="60"/>
        <v>171111.22600000002</v>
      </c>
      <c r="P259" s="47">
        <v>10</v>
      </c>
      <c r="Q259" s="47">
        <v>2.5000000000000001E-3</v>
      </c>
    </row>
    <row r="260" spans="1:17" s="47" customFormat="1" x14ac:dyDescent="0.25">
      <c r="A260" s="47">
        <v>111</v>
      </c>
      <c r="B260" s="47" t="s">
        <v>29</v>
      </c>
      <c r="C260" s="47">
        <v>1</v>
      </c>
      <c r="D260" s="47">
        <v>2025</v>
      </c>
      <c r="E260" s="47" t="s">
        <v>10</v>
      </c>
      <c r="F260" s="47" t="str">
        <f t="shared" si="56"/>
        <v>JAN</v>
      </c>
      <c r="G260" s="47">
        <v>202501</v>
      </c>
      <c r="H260" s="48">
        <v>45</v>
      </c>
      <c r="I260" s="48">
        <v>39</v>
      </c>
      <c r="J260" s="49">
        <v>37</v>
      </c>
      <c r="K260" s="50">
        <v>107317.07</v>
      </c>
      <c r="L260" s="47">
        <f t="shared" si="57"/>
        <v>91219.5095</v>
      </c>
      <c r="M260" s="47">
        <f t="shared" si="58"/>
        <v>101951.21649999999</v>
      </c>
      <c r="N260" s="51">
        <f t="shared" si="59"/>
        <v>107317.07</v>
      </c>
      <c r="O260" s="47">
        <f t="shared" si="60"/>
        <v>118048.77700000002</v>
      </c>
      <c r="P260" s="47">
        <v>10</v>
      </c>
      <c r="Q260" s="47">
        <v>2.5000000000000001E-3</v>
      </c>
    </row>
    <row r="261" spans="1:17" s="47" customFormat="1" x14ac:dyDescent="0.25">
      <c r="A261" s="47">
        <v>144</v>
      </c>
      <c r="B261" s="47" t="s">
        <v>31</v>
      </c>
      <c r="C261" s="47">
        <v>1</v>
      </c>
      <c r="D261" s="47">
        <v>2025</v>
      </c>
      <c r="E261" s="47" t="s">
        <v>10</v>
      </c>
      <c r="F261" s="47" t="str">
        <f t="shared" si="56"/>
        <v>JAN</v>
      </c>
      <c r="G261" s="47">
        <v>202501</v>
      </c>
      <c r="H261" s="48">
        <v>36</v>
      </c>
      <c r="I261" s="48">
        <v>21</v>
      </c>
      <c r="J261" s="49">
        <v>19</v>
      </c>
      <c r="K261" s="50">
        <v>65177.24</v>
      </c>
      <c r="L261" s="47">
        <f t="shared" si="57"/>
        <v>55400.653999999995</v>
      </c>
      <c r="M261" s="47">
        <f t="shared" si="58"/>
        <v>61918.377999999997</v>
      </c>
      <c r="N261" s="51">
        <f t="shared" si="59"/>
        <v>65177.24</v>
      </c>
      <c r="O261" s="47">
        <f t="shared" si="60"/>
        <v>71694.964000000007</v>
      </c>
      <c r="P261" s="47">
        <v>10</v>
      </c>
      <c r="Q261" s="47">
        <v>2.5000000000000001E-3</v>
      </c>
    </row>
    <row r="262" spans="1:17" s="47" customFormat="1" x14ac:dyDescent="0.25">
      <c r="A262" s="47">
        <v>165</v>
      </c>
      <c r="B262" s="47" t="s">
        <v>36</v>
      </c>
      <c r="C262" s="47">
        <v>1</v>
      </c>
      <c r="D262" s="47">
        <v>2025</v>
      </c>
      <c r="E262" s="47" t="s">
        <v>10</v>
      </c>
      <c r="F262" s="47" t="str">
        <f t="shared" si="56"/>
        <v>JAN</v>
      </c>
      <c r="G262" s="47">
        <v>202501</v>
      </c>
      <c r="H262" s="48">
        <v>33</v>
      </c>
      <c r="I262" s="48">
        <v>31</v>
      </c>
      <c r="J262" s="49">
        <v>24</v>
      </c>
      <c r="K262" s="50">
        <v>42669.85</v>
      </c>
      <c r="L262" s="47">
        <f t="shared" si="57"/>
        <v>36269.372499999998</v>
      </c>
      <c r="M262" s="47">
        <f t="shared" si="58"/>
        <v>40536.357499999998</v>
      </c>
      <c r="N262" s="51">
        <f t="shared" si="59"/>
        <v>42669.85</v>
      </c>
      <c r="O262" s="47">
        <f t="shared" si="60"/>
        <v>46936.834999999999</v>
      </c>
      <c r="P262" s="47">
        <v>10</v>
      </c>
      <c r="Q262" s="47">
        <v>2.5000000000000001E-3</v>
      </c>
    </row>
    <row r="263" spans="1:17" s="47" customFormat="1" x14ac:dyDescent="0.25">
      <c r="A263" s="47">
        <v>175</v>
      </c>
      <c r="B263" s="47" t="s">
        <v>39</v>
      </c>
      <c r="C263" s="47">
        <v>1</v>
      </c>
      <c r="D263" s="47">
        <v>2025</v>
      </c>
      <c r="E263" s="47" t="s">
        <v>10</v>
      </c>
      <c r="F263" s="47" t="str">
        <f t="shared" si="56"/>
        <v>JAN</v>
      </c>
      <c r="G263" s="47">
        <v>202501</v>
      </c>
      <c r="H263" s="48">
        <v>69</v>
      </c>
      <c r="I263" s="48">
        <v>123</v>
      </c>
      <c r="J263" s="49">
        <v>57</v>
      </c>
      <c r="K263" s="50">
        <v>503643.89</v>
      </c>
      <c r="L263" s="47">
        <f t="shared" si="57"/>
        <v>428097.30650000001</v>
      </c>
      <c r="M263" s="47">
        <f t="shared" si="58"/>
        <v>478461.69549999997</v>
      </c>
      <c r="N263" s="51">
        <f t="shared" si="59"/>
        <v>503643.89</v>
      </c>
      <c r="O263" s="47">
        <f t="shared" si="60"/>
        <v>554008.2790000001</v>
      </c>
      <c r="P263" s="47">
        <v>10</v>
      </c>
      <c r="Q263" s="47">
        <v>3.0000000000000001E-3</v>
      </c>
    </row>
    <row r="264" spans="1:17" s="52" customFormat="1" x14ac:dyDescent="0.25">
      <c r="A264" s="52">
        <v>50</v>
      </c>
      <c r="B264" s="52" t="s">
        <v>27</v>
      </c>
      <c r="C264" s="52">
        <v>2</v>
      </c>
      <c r="D264" s="52">
        <v>2025</v>
      </c>
      <c r="E264" s="52" t="s">
        <v>11</v>
      </c>
      <c r="F264" s="52" t="str">
        <f t="shared" ref="F264:F268" si="61">LEFT(E264,3)</f>
        <v>FEV</v>
      </c>
      <c r="G264" s="52">
        <v>202502</v>
      </c>
      <c r="H264" s="53">
        <v>75</v>
      </c>
      <c r="I264" s="53">
        <v>78</v>
      </c>
      <c r="J264" s="54">
        <v>60</v>
      </c>
      <c r="K264" s="55">
        <v>530051.54</v>
      </c>
      <c r="L264" s="52">
        <f t="shared" ref="L264:L268" si="62">K264*0.85</f>
        <v>450543.80900000001</v>
      </c>
      <c r="M264" s="52">
        <f t="shared" ref="M264:M268" si="63">K264*0.95</f>
        <v>503548.96299999999</v>
      </c>
      <c r="N264" s="56">
        <f t="shared" ref="N264:N268" si="64">K264</f>
        <v>530051.54</v>
      </c>
      <c r="O264" s="52">
        <f t="shared" ref="O264:O268" si="65">K264*1.1</f>
        <v>583056.69400000013</v>
      </c>
      <c r="P264" s="52">
        <v>10</v>
      </c>
      <c r="Q264" s="52">
        <v>3.0000000000000001E-3</v>
      </c>
    </row>
    <row r="265" spans="1:17" s="52" customFormat="1" x14ac:dyDescent="0.25">
      <c r="A265" s="52">
        <v>105</v>
      </c>
      <c r="B265" s="52" t="s">
        <v>28</v>
      </c>
      <c r="C265" s="52">
        <v>2</v>
      </c>
      <c r="D265" s="52">
        <v>2025</v>
      </c>
      <c r="E265" s="52" t="s">
        <v>11</v>
      </c>
      <c r="F265" s="52" t="str">
        <f t="shared" si="61"/>
        <v>FEV</v>
      </c>
      <c r="G265" s="52">
        <v>202502</v>
      </c>
      <c r="H265" s="53">
        <v>47</v>
      </c>
      <c r="I265" s="53">
        <v>63</v>
      </c>
      <c r="J265" s="54">
        <v>37</v>
      </c>
      <c r="K265" s="55">
        <v>115202.78</v>
      </c>
      <c r="L265" s="52">
        <f t="shared" si="62"/>
        <v>97922.362999999998</v>
      </c>
      <c r="M265" s="52">
        <f t="shared" si="63"/>
        <v>109442.64099999999</v>
      </c>
      <c r="N265" s="56">
        <f t="shared" si="64"/>
        <v>115202.78</v>
      </c>
      <c r="O265" s="52">
        <f t="shared" si="65"/>
        <v>126723.058</v>
      </c>
      <c r="P265" s="52">
        <v>10</v>
      </c>
      <c r="Q265" s="52">
        <v>2.5000000000000001E-3</v>
      </c>
    </row>
    <row r="266" spans="1:17" s="52" customFormat="1" x14ac:dyDescent="0.25">
      <c r="A266" s="52">
        <v>111</v>
      </c>
      <c r="B266" s="52" t="s">
        <v>29</v>
      </c>
      <c r="C266" s="52">
        <v>2</v>
      </c>
      <c r="D266" s="52">
        <v>2025</v>
      </c>
      <c r="E266" s="52" t="s">
        <v>11</v>
      </c>
      <c r="F266" s="52" t="str">
        <f t="shared" si="61"/>
        <v>FEV</v>
      </c>
      <c r="G266" s="52">
        <v>202502</v>
      </c>
      <c r="H266" s="53">
        <v>46</v>
      </c>
      <c r="I266" s="53">
        <v>46</v>
      </c>
      <c r="J266" s="54">
        <v>0</v>
      </c>
      <c r="K266" s="55">
        <v>102283.46</v>
      </c>
      <c r="L266" s="52">
        <f t="shared" si="62"/>
        <v>86940.941000000006</v>
      </c>
      <c r="M266" s="52">
        <f t="shared" si="63"/>
        <v>97169.286999999997</v>
      </c>
      <c r="N266" s="56">
        <f t="shared" si="64"/>
        <v>102283.46</v>
      </c>
      <c r="O266" s="52">
        <f t="shared" si="65"/>
        <v>112511.80600000001</v>
      </c>
      <c r="P266" s="52">
        <v>10</v>
      </c>
      <c r="Q266" s="52">
        <v>2.5000000000000001E-3</v>
      </c>
    </row>
    <row r="267" spans="1:17" s="52" customFormat="1" x14ac:dyDescent="0.25">
      <c r="A267" s="52">
        <v>184</v>
      </c>
      <c r="B267" s="52" t="s">
        <v>40</v>
      </c>
      <c r="C267" s="52">
        <v>2</v>
      </c>
      <c r="D267" s="52">
        <v>2025</v>
      </c>
      <c r="E267" s="52" t="s">
        <v>11</v>
      </c>
      <c r="F267" s="52" t="str">
        <f t="shared" si="61"/>
        <v>FEV</v>
      </c>
      <c r="G267" s="52">
        <v>202502</v>
      </c>
      <c r="H267" s="53">
        <v>49</v>
      </c>
      <c r="I267" s="53">
        <v>47</v>
      </c>
      <c r="J267" s="54">
        <v>0</v>
      </c>
      <c r="K267" s="55">
        <v>135440.51999999999</v>
      </c>
      <c r="L267" s="52">
        <f t="shared" si="62"/>
        <v>115124.44199999998</v>
      </c>
      <c r="M267" s="52">
        <f t="shared" si="63"/>
        <v>128668.49399999998</v>
      </c>
      <c r="N267" s="56">
        <f t="shared" si="64"/>
        <v>135440.51999999999</v>
      </c>
      <c r="O267" s="52">
        <f t="shared" si="65"/>
        <v>148984.57200000001</v>
      </c>
      <c r="P267" s="52">
        <v>10</v>
      </c>
      <c r="Q267" s="52">
        <v>2.5000000000000001E-3</v>
      </c>
    </row>
    <row r="268" spans="1:17" s="52" customFormat="1" x14ac:dyDescent="0.25">
      <c r="A268" s="52">
        <v>175</v>
      </c>
      <c r="B268" s="52" t="s">
        <v>39</v>
      </c>
      <c r="C268" s="52">
        <v>2</v>
      </c>
      <c r="D268" s="52">
        <v>2025</v>
      </c>
      <c r="E268" s="52" t="s">
        <v>11</v>
      </c>
      <c r="F268" s="52" t="str">
        <f t="shared" si="61"/>
        <v>FEV</v>
      </c>
      <c r="G268" s="52">
        <v>202502</v>
      </c>
      <c r="H268" s="53">
        <v>77</v>
      </c>
      <c r="I268" s="53">
        <v>112</v>
      </c>
      <c r="J268" s="54">
        <v>57</v>
      </c>
      <c r="K268" s="55">
        <v>430772.85</v>
      </c>
      <c r="L268" s="52">
        <f t="shared" si="62"/>
        <v>366156.92249999999</v>
      </c>
      <c r="M268" s="52">
        <f t="shared" si="63"/>
        <v>409234.20749999996</v>
      </c>
      <c r="N268" s="56">
        <f t="shared" si="64"/>
        <v>430772.85</v>
      </c>
      <c r="O268" s="52">
        <f t="shared" si="65"/>
        <v>473850.13500000001</v>
      </c>
      <c r="P268" s="52">
        <v>10</v>
      </c>
      <c r="Q268" s="52">
        <v>3.0000000000000001E-3</v>
      </c>
    </row>
  </sheetData>
  <sortState ref="A2:K56">
    <sortCondition ref="C1"/>
  </sortState>
  <phoneticPr fontId="18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MetasEliteComercial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Genilson Heleno</cp:lastModifiedBy>
  <dcterms:created xsi:type="dcterms:W3CDTF">2023-10-18T18:45:57Z</dcterms:created>
  <dcterms:modified xsi:type="dcterms:W3CDTF">2025-02-07T18:09:30Z</dcterms:modified>
</cp:coreProperties>
</file>